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2_h\Desktop\２９年度狩野杯\"/>
    </mc:Choice>
  </mc:AlternateContent>
  <bookViews>
    <workbookView xWindow="0" yWindow="0" windowWidth="23040" windowHeight="8952" tabRatio="793" firstSheet="1" activeTab="5" xr2:uid="{00000000-000D-0000-FFFF-FFFF00000000}"/>
  </bookViews>
  <sheets>
    <sheet name="(P6)１日目リーグ表" sheetId="12" r:id="rId1"/>
    <sheet name="(P7)１日目　組合せ" sheetId="14" r:id="rId2"/>
    <sheet name="(P8)決勝トーナメント" sheetId="15" r:id="rId3"/>
    <sheet name="(P9)２日目ﾄｰﾅﾒﾝﾄ時間割 (" sheetId="42" r:id="rId4"/>
    <sheet name="(P10)２日目３～５位ﾘｰｸﾞ時間割" sheetId="29" r:id="rId5"/>
    <sheet name="(P11)２日目３～５位リーグ表" sheetId="46" r:id="rId6"/>
  </sheets>
  <definedNames>
    <definedName name="Ａパート" localSheetId="5">#REF!</definedName>
    <definedName name="Ａパート">#REF!</definedName>
    <definedName name="Ｂパート" localSheetId="5">#REF!</definedName>
    <definedName name="Ｂパート">#REF!</definedName>
    <definedName name="Ｃパート" localSheetId="5">#REF!</definedName>
    <definedName name="Ｃパート">#REF!</definedName>
    <definedName name="_xlnm.Print_Area" localSheetId="4">'(P10)２日目３～５位ﾘｰｸﾞ時間割'!$1:$1048576</definedName>
    <definedName name="_xlnm.Print_Area" localSheetId="5">'(P11)２日目３～５位リーグ表'!$B$1:$P$37</definedName>
    <definedName name="_xlnm.Print_Area" localSheetId="0">'(P6)１日目リーグ表'!$B$1:$R$55</definedName>
    <definedName name="_xlnm.Print_Area" localSheetId="1">'(P7)１日目　組合せ'!$1:$1048576</definedName>
    <definedName name="_xlnm.Print_Area" localSheetId="3">'(P9)２日目ﾄｰﾅﾒﾝﾄ時間割 ('!$1:$1048576</definedName>
  </definedNames>
  <calcPr calcId="171027"/>
</workbook>
</file>

<file path=xl/calcChain.xml><?xml version="1.0" encoding="utf-8"?>
<calcChain xmlns="http://schemas.openxmlformats.org/spreadsheetml/2006/main">
  <c r="P51" i="12" l="1"/>
  <c r="P49" i="12"/>
  <c r="P47" i="12"/>
  <c r="P45" i="12"/>
  <c r="P43" i="12"/>
  <c r="P38" i="12"/>
  <c r="P36" i="12"/>
  <c r="P34" i="12"/>
  <c r="P32" i="12"/>
  <c r="P30" i="12"/>
  <c r="P17" i="12"/>
  <c r="P25" i="12"/>
  <c r="P23" i="12"/>
  <c r="P21" i="12"/>
  <c r="P19" i="12"/>
  <c r="P12" i="12"/>
  <c r="P10" i="12"/>
  <c r="P8" i="12"/>
  <c r="P6" i="12"/>
  <c r="P4" i="12"/>
  <c r="N32" i="46"/>
  <c r="N30" i="46"/>
  <c r="N28" i="46"/>
  <c r="N26" i="46"/>
  <c r="N21" i="46"/>
  <c r="N19" i="46"/>
  <c r="N17" i="46"/>
  <c r="N15" i="46"/>
  <c r="N10" i="46"/>
  <c r="N8" i="46"/>
  <c r="N6" i="46"/>
  <c r="N4" i="46"/>
  <c r="K28" i="14"/>
  <c r="K27" i="14"/>
  <c r="K26" i="14"/>
  <c r="K25" i="14"/>
  <c r="K24" i="14"/>
  <c r="K23" i="14"/>
  <c r="K22" i="14"/>
  <c r="K21" i="14"/>
  <c r="K20" i="14"/>
  <c r="K19" i="14"/>
  <c r="F28" i="14"/>
  <c r="F27" i="14"/>
  <c r="F26" i="14"/>
  <c r="F25" i="14"/>
  <c r="F24" i="14"/>
  <c r="F23" i="14"/>
  <c r="F22" i="14"/>
  <c r="F21" i="14"/>
  <c r="F20" i="14"/>
  <c r="F19" i="14"/>
  <c r="J28" i="14"/>
  <c r="J27" i="14"/>
  <c r="J26" i="14"/>
  <c r="J25" i="14"/>
  <c r="J24" i="14"/>
  <c r="J23" i="14"/>
  <c r="J22" i="14"/>
  <c r="J21" i="14"/>
  <c r="E28" i="14"/>
  <c r="E27" i="14"/>
  <c r="E26" i="14"/>
  <c r="E25" i="14"/>
  <c r="E24" i="14"/>
  <c r="E23" i="14"/>
  <c r="E22" i="14"/>
  <c r="E21" i="14"/>
  <c r="H28" i="14"/>
  <c r="H27" i="14"/>
  <c r="H26" i="14"/>
  <c r="H25" i="14"/>
  <c r="H24" i="14"/>
  <c r="H23" i="14"/>
  <c r="H22" i="14"/>
  <c r="C28" i="14"/>
  <c r="C27" i="14"/>
  <c r="C26" i="14"/>
  <c r="C25" i="14"/>
  <c r="C24" i="14"/>
  <c r="C23" i="14"/>
  <c r="C22" i="14"/>
  <c r="K15" i="14"/>
  <c r="K14" i="14"/>
  <c r="K13" i="14"/>
  <c r="K12" i="14"/>
  <c r="K11" i="14"/>
  <c r="K10" i="14"/>
  <c r="K9" i="14"/>
  <c r="K8" i="14"/>
  <c r="K7" i="14"/>
  <c r="K6" i="14"/>
  <c r="J15" i="14"/>
  <c r="J14" i="14"/>
  <c r="J13" i="14"/>
  <c r="J12" i="14"/>
  <c r="J11" i="14"/>
  <c r="J10" i="14"/>
  <c r="J9" i="14"/>
  <c r="J8" i="14"/>
  <c r="H15" i="14"/>
  <c r="H14" i="14"/>
  <c r="H13" i="14"/>
  <c r="H12" i="14"/>
  <c r="H11" i="14"/>
  <c r="H10" i="14"/>
  <c r="H9" i="14"/>
  <c r="E10" i="14"/>
  <c r="F9" i="14"/>
  <c r="F15" i="14"/>
  <c r="E14" i="14"/>
  <c r="E12" i="14"/>
  <c r="E15" i="14"/>
  <c r="C13" i="14"/>
  <c r="C10" i="14"/>
  <c r="F12" i="14"/>
  <c r="F8" i="14"/>
  <c r="F13" i="14"/>
  <c r="F6" i="14"/>
  <c r="C14" i="14"/>
  <c r="E11" i="14"/>
  <c r="E9" i="14"/>
  <c r="C15" i="14"/>
  <c r="C12" i="14"/>
  <c r="F11" i="14"/>
  <c r="C9" i="14"/>
  <c r="F7" i="14"/>
  <c r="F14" i="14"/>
  <c r="F10" i="14"/>
  <c r="E13" i="14"/>
  <c r="C11" i="14"/>
  <c r="E8" i="14"/>
  <c r="J24" i="46" l="1"/>
  <c r="H24" i="46"/>
  <c r="F24" i="46"/>
  <c r="D24" i="46"/>
  <c r="A24" i="46"/>
  <c r="J13" i="46"/>
  <c r="H13" i="46"/>
  <c r="F13" i="46"/>
  <c r="D13" i="46"/>
  <c r="A13" i="46"/>
  <c r="J2" i="46"/>
  <c r="H2" i="46"/>
  <c r="F2" i="46"/>
  <c r="D2" i="46"/>
  <c r="A2" i="46"/>
  <c r="A1" i="15" l="1"/>
  <c r="H41" i="12"/>
  <c r="H28" i="12"/>
  <c r="H15" i="12"/>
  <c r="J2" i="12"/>
  <c r="H2" i="12"/>
  <c r="E12" i="15"/>
  <c r="R24" i="15"/>
  <c r="R20" i="15"/>
  <c r="Q20" i="15"/>
  <c r="Z18" i="15"/>
  <c r="J18" i="15"/>
  <c r="AC12" i="15"/>
  <c r="U12" i="15"/>
  <c r="M12" i="15"/>
  <c r="Z11" i="15"/>
  <c r="Y11" i="15"/>
  <c r="J11" i="15"/>
  <c r="I11" i="15"/>
  <c r="A41" i="12"/>
  <c r="L41" i="12"/>
  <c r="A28" i="12"/>
  <c r="L28" i="12"/>
  <c r="J28" i="12"/>
  <c r="D28" i="12"/>
  <c r="A15" i="12"/>
  <c r="F15" i="12"/>
  <c r="J15" i="12"/>
  <c r="A2" i="12"/>
  <c r="L2" i="12"/>
  <c r="F2" i="12"/>
  <c r="D2" i="12"/>
  <c r="F28" i="12"/>
  <c r="D15" i="12"/>
  <c r="L15" i="12"/>
  <c r="D41" i="12"/>
  <c r="F41" i="12"/>
  <c r="J4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chieko takagi</author>
  </authors>
  <commentList>
    <comment ref="AC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chieko takagi: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<sst xmlns="http://schemas.openxmlformats.org/spreadsheetml/2006/main" count="718" uniqueCount="168">
  <si>
    <t>№</t>
  </si>
  <si>
    <t>－</t>
  </si>
  <si>
    <t>勝敗</t>
  </si>
  <si>
    <t>勝点</t>
  </si>
  <si>
    <t>順位</t>
  </si>
  <si>
    <t>対戦カード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</si>
  <si>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</si>
  <si>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</si>
  <si>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</si>
  <si>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</si>
  <si>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</si>
  <si>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</si>
  <si>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</si>
  <si>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</si>
  <si>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</si>
  <si>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３位決定戦</t>
  </si>
  <si>
    <t>７～８位決定戦</t>
  </si>
  <si>
    <t>５～６位決定戦</t>
  </si>
  <si>
    <t>第9試合</t>
  </si>
  <si>
    <t>予選リーグ日程表(第１日目)</t>
    <rPh sb="5" eb="7">
      <t>ニッテイ</t>
    </rPh>
    <phoneticPr fontId="1"/>
  </si>
  <si>
    <t>引分け</t>
    <rPh sb="0" eb="2">
      <t>ヒキワ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</si>
  <si>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</si>
  <si>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</si>
  <si>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＋</t>
    <phoneticPr fontId="1"/>
  </si>
  <si>
    <t>点</t>
    <rPh sb="0" eb="1">
      <t>テン</t>
    </rPh>
    <phoneticPr fontId="1"/>
  </si>
  <si>
    <t>－</t>
    <phoneticPr fontId="1"/>
  </si>
  <si>
    <t>位</t>
    <rPh sb="0" eb="1">
      <t>イ</t>
    </rPh>
    <phoneticPr fontId="1"/>
  </si>
  <si>
    <t>－</t>
    <phoneticPr fontId="1"/>
  </si>
  <si>
    <t>勝ち点：勝ち　３点・引分け　１点・負け　０点</t>
    <rPh sb="0" eb="3">
      <t>カチテン</t>
    </rPh>
    <rPh sb="4" eb="6">
      <t>カチテン</t>
    </rPh>
    <rPh sb="8" eb="9">
      <t>テン</t>
    </rPh>
    <rPh sb="10" eb="12">
      <t>ヒキワ</t>
    </rPh>
    <rPh sb="15" eb="16">
      <t>テン</t>
    </rPh>
    <rPh sb="17" eb="18">
      <t>マ</t>
    </rPh>
    <rPh sb="21" eb="22">
      <t>テン</t>
    </rPh>
    <phoneticPr fontId="1"/>
  </si>
  <si>
    <t>－</t>
    <phoneticPr fontId="1"/>
  </si>
  <si>
    <t>決勝トーナメント日程表（第２日目）</t>
    <rPh sb="0" eb="2">
      <t>ケッショウ</t>
    </rPh>
    <rPh sb="8" eb="11">
      <t>ニッテイヒョウ</t>
    </rPh>
    <phoneticPr fontId="2"/>
  </si>
  <si>
    <t>Aブロック</t>
    <phoneticPr fontId="1"/>
  </si>
  <si>
    <t>Bブロック</t>
    <phoneticPr fontId="1"/>
  </si>
  <si>
    <t>Dブロック</t>
    <phoneticPr fontId="1"/>
  </si>
  <si>
    <t>Cブロック</t>
    <phoneticPr fontId="1"/>
  </si>
  <si>
    <t>開始
時間</t>
    <rPh sb="0" eb="2">
      <t>カイシ</t>
    </rPh>
    <rPh sb="3" eb="5">
      <t>ジカン</t>
    </rPh>
    <phoneticPr fontId="1"/>
  </si>
  <si>
    <t>得失
点差</t>
    <phoneticPr fontId="1"/>
  </si>
  <si>
    <t>予選リーグブロック表</t>
    <rPh sb="0" eb="2">
      <t>ヨセン</t>
    </rPh>
    <rPh sb="9" eb="10">
      <t>ヒョウ</t>
    </rPh>
    <phoneticPr fontId="1"/>
  </si>
  <si>
    <t>第10試合</t>
    <phoneticPr fontId="1"/>
  </si>
  <si>
    <t>審判</t>
    <rPh sb="0" eb="2">
      <t>シンパン</t>
    </rPh>
    <phoneticPr fontId="1"/>
  </si>
  <si>
    <t>第９試合</t>
    <phoneticPr fontId="1"/>
  </si>
  <si>
    <t>第10試合</t>
    <rPh sb="3" eb="5">
      <t>シアイ</t>
    </rPh>
    <phoneticPr fontId="1"/>
  </si>
  <si>
    <t>青島</t>
    <rPh sb="0" eb="2">
      <t>アオシマ</t>
    </rPh>
    <phoneticPr fontId="1"/>
  </si>
  <si>
    <t>長田西</t>
    <rPh sb="0" eb="2">
      <t>オサダ</t>
    </rPh>
    <rPh sb="2" eb="3">
      <t>ニシ</t>
    </rPh>
    <phoneticPr fontId="1"/>
  </si>
  <si>
    <t>長田東</t>
    <rPh sb="0" eb="2">
      <t>オサダ</t>
    </rPh>
    <rPh sb="2" eb="3">
      <t>ヒガシ</t>
    </rPh>
    <phoneticPr fontId="1"/>
  </si>
  <si>
    <t>浜北FC</t>
    <rPh sb="0" eb="2">
      <t>ハマキタ</t>
    </rPh>
    <phoneticPr fontId="1"/>
  </si>
  <si>
    <t>城北</t>
    <rPh sb="0" eb="2">
      <t>ジョウホク</t>
    </rPh>
    <phoneticPr fontId="1"/>
  </si>
  <si>
    <t>高洲南</t>
    <rPh sb="0" eb="2">
      <t>タカス</t>
    </rPh>
    <rPh sb="2" eb="3">
      <t>ミナミ</t>
    </rPh>
    <phoneticPr fontId="1"/>
  </si>
  <si>
    <t>富塚</t>
    <rPh sb="0" eb="2">
      <t>トミツカ</t>
    </rPh>
    <phoneticPr fontId="1"/>
  </si>
  <si>
    <t>大里西</t>
    <rPh sb="0" eb="2">
      <t>オオザト</t>
    </rPh>
    <rPh sb="2" eb="3">
      <t>ニシ</t>
    </rPh>
    <phoneticPr fontId="1"/>
  </si>
  <si>
    <t>Ｃ２位</t>
    <rPh sb="2" eb="3">
      <t>イ</t>
    </rPh>
    <phoneticPr fontId="4"/>
  </si>
  <si>
    <t>Ｄ２位</t>
    <rPh sb="2" eb="3">
      <t>イ</t>
    </rPh>
    <phoneticPr fontId="4"/>
  </si>
  <si>
    <t>Ｃ１位</t>
    <rPh sb="2" eb="3">
      <t>イ</t>
    </rPh>
    <phoneticPr fontId="4"/>
  </si>
  <si>
    <t>Ｂ２位</t>
    <rPh sb="2" eb="3">
      <t>イ</t>
    </rPh>
    <phoneticPr fontId="4"/>
  </si>
  <si>
    <t>Ｄ１位</t>
    <rPh sb="2" eb="3">
      <t>イ</t>
    </rPh>
    <phoneticPr fontId="4"/>
  </si>
  <si>
    <t>Ａ２位</t>
    <rPh sb="2" eb="3">
      <t>イ</t>
    </rPh>
    <phoneticPr fontId="4"/>
  </si>
  <si>
    <t>Ａ１</t>
    <phoneticPr fontId="4"/>
  </si>
  <si>
    <t>Ａ２</t>
    <phoneticPr fontId="4"/>
  </si>
  <si>
    <t>Ｂ１</t>
    <phoneticPr fontId="4"/>
  </si>
  <si>
    <t>Ｂ２</t>
    <phoneticPr fontId="4"/>
  </si>
  <si>
    <t>Ａ３</t>
    <phoneticPr fontId="4"/>
  </si>
  <si>
    <t>Ａ４</t>
    <phoneticPr fontId="4"/>
  </si>
  <si>
    <t>Ａ５</t>
    <phoneticPr fontId="4"/>
  </si>
  <si>
    <t>Ｂ５</t>
    <phoneticPr fontId="4"/>
  </si>
  <si>
    <t>Ａ６</t>
    <phoneticPr fontId="4"/>
  </si>
  <si>
    <t>Ｂ３</t>
    <phoneticPr fontId="4"/>
  </si>
  <si>
    <t>Ｂ４</t>
    <phoneticPr fontId="4"/>
  </si>
  <si>
    <t>対戦カード</t>
    <phoneticPr fontId="2"/>
  </si>
  <si>
    <t>３位・４位･５位リーグ日程表（第２日目）</t>
    <rPh sb="1" eb="2">
      <t>イ</t>
    </rPh>
    <rPh sb="4" eb="5">
      <t>イ</t>
    </rPh>
    <rPh sb="7" eb="8">
      <t>イ</t>
    </rPh>
    <rPh sb="11" eb="14">
      <t>ニッテイヒョウ</t>
    </rPh>
    <phoneticPr fontId="2"/>
  </si>
  <si>
    <t>Ａ３位</t>
    <rPh sb="2" eb="3">
      <t>イ</t>
    </rPh>
    <phoneticPr fontId="2"/>
  </si>
  <si>
    <t>Ｂ３位</t>
    <rPh sb="2" eb="3">
      <t>イ</t>
    </rPh>
    <phoneticPr fontId="2"/>
  </si>
  <si>
    <t>Ｃ４位</t>
    <rPh sb="2" eb="3">
      <t>イ</t>
    </rPh>
    <phoneticPr fontId="2"/>
  </si>
  <si>
    <t>Ｃ３位</t>
    <rPh sb="2" eb="3">
      <t>イ</t>
    </rPh>
    <phoneticPr fontId="2"/>
  </si>
  <si>
    <t>Ｄ３位</t>
    <rPh sb="2" eb="3">
      <t>イ</t>
    </rPh>
    <phoneticPr fontId="2"/>
  </si>
  <si>
    <t>Ａ４位</t>
    <rPh sb="2" eb="3">
      <t>イ</t>
    </rPh>
    <phoneticPr fontId="2"/>
  </si>
  <si>
    <t>Ａ５位</t>
    <rPh sb="2" eb="3">
      <t>イ</t>
    </rPh>
    <phoneticPr fontId="2"/>
  </si>
  <si>
    <t>Ｂ５位</t>
    <rPh sb="2" eb="3">
      <t>イ</t>
    </rPh>
    <phoneticPr fontId="2"/>
  </si>
  <si>
    <t>Ｃ５位</t>
    <rPh sb="2" eb="3">
      <t>イ</t>
    </rPh>
    <phoneticPr fontId="2"/>
  </si>
  <si>
    <t>Ｄ５位</t>
    <rPh sb="2" eb="3">
      <t>イ</t>
    </rPh>
    <phoneticPr fontId="2"/>
  </si>
  <si>
    <t>Ｄ４位</t>
    <rPh sb="2" eb="3">
      <t>イ</t>
    </rPh>
    <phoneticPr fontId="2"/>
  </si>
  <si>
    <t>Ｂ４位</t>
    <rPh sb="2" eb="3">
      <t>イ</t>
    </rPh>
    <phoneticPr fontId="2"/>
  </si>
  <si>
    <t>審判</t>
    <rPh sb="0" eb="2">
      <t>シンパン</t>
    </rPh>
    <phoneticPr fontId="2"/>
  </si>
  <si>
    <t>審判担当者は、審判着上下着用をお願いします。</t>
    <rPh sb="0" eb="2">
      <t>シンパン</t>
    </rPh>
    <rPh sb="2" eb="5">
      <t>タントウシャ</t>
    </rPh>
    <rPh sb="7" eb="9">
      <t>シンパン</t>
    </rPh>
    <rPh sb="9" eb="10">
      <t>キ</t>
    </rPh>
    <rPh sb="10" eb="12">
      <t>ジョウゲ</t>
    </rPh>
    <rPh sb="12" eb="14">
      <t>チャクヨウ</t>
    </rPh>
    <rPh sb="16" eb="17">
      <t>ネガ</t>
    </rPh>
    <phoneticPr fontId="2"/>
  </si>
  <si>
    <t>◇　１５-５-１５</t>
    <phoneticPr fontId="4"/>
  </si>
  <si>
    <t>Ａ１位</t>
    <rPh sb="2" eb="3">
      <t>イ</t>
    </rPh>
    <phoneticPr fontId="2"/>
  </si>
  <si>
    <t>Ｃ２位</t>
    <rPh sb="2" eb="3">
      <t>イ</t>
    </rPh>
    <phoneticPr fontId="2"/>
  </si>
  <si>
    <t>Ｂ１位</t>
    <rPh sb="2" eb="3">
      <t>イ</t>
    </rPh>
    <phoneticPr fontId="2"/>
  </si>
  <si>
    <t>Ｄ２位</t>
    <rPh sb="2" eb="3">
      <t>イ</t>
    </rPh>
    <phoneticPr fontId="2"/>
  </si>
  <si>
    <t>Ａ1位</t>
    <rPh sb="2" eb="3">
      <t>イ</t>
    </rPh>
    <phoneticPr fontId="2"/>
  </si>
  <si>
    <t>Ａ１負け</t>
    <rPh sb="2" eb="3">
      <t>マ</t>
    </rPh>
    <phoneticPr fontId="2"/>
  </si>
  <si>
    <t>Ａ２負け</t>
    <rPh sb="2" eb="3">
      <t>マ</t>
    </rPh>
    <phoneticPr fontId="2"/>
  </si>
  <si>
    <t>Ｃ1位</t>
    <rPh sb="2" eb="3">
      <t>イ</t>
    </rPh>
    <phoneticPr fontId="2"/>
  </si>
  <si>
    <t>Ｂ１負け</t>
    <rPh sb="2" eb="3">
      <t>マ</t>
    </rPh>
    <phoneticPr fontId="2"/>
  </si>
  <si>
    <t>Ｂ２負け</t>
    <rPh sb="2" eb="3">
      <t>マ</t>
    </rPh>
    <phoneticPr fontId="2"/>
  </si>
  <si>
    <t>Ａ３負け</t>
    <rPh sb="2" eb="3">
      <t>マ</t>
    </rPh>
    <phoneticPr fontId="2"/>
  </si>
  <si>
    <t>Ａ４負け</t>
    <rPh sb="2" eb="3">
      <t>マ</t>
    </rPh>
    <phoneticPr fontId="2"/>
  </si>
  <si>
    <t>Ｂ３負け</t>
    <rPh sb="2" eb="3">
      <t>マ</t>
    </rPh>
    <phoneticPr fontId="2"/>
  </si>
  <si>
    <t>Ｂ４負け</t>
    <rPh sb="2" eb="3">
      <t>マ</t>
    </rPh>
    <phoneticPr fontId="2"/>
  </si>
  <si>
    <t>本部</t>
    <rPh sb="0" eb="2">
      <t>ホンブ</t>
    </rPh>
    <phoneticPr fontId="2"/>
  </si>
  <si>
    <t>Ｃ１位</t>
    <rPh sb="2" eb="3">
      <t>イ</t>
    </rPh>
    <phoneticPr fontId="2"/>
  </si>
  <si>
    <t>Ｂ２位</t>
    <rPh sb="2" eb="3">
      <t>イ</t>
    </rPh>
    <phoneticPr fontId="2"/>
  </si>
  <si>
    <t>Ｄ１位</t>
    <rPh sb="2" eb="3">
      <t>イ</t>
    </rPh>
    <phoneticPr fontId="2"/>
  </si>
  <si>
    <t>Ａ２位</t>
    <rPh sb="2" eb="3">
      <t>イ</t>
    </rPh>
    <phoneticPr fontId="2"/>
  </si>
  <si>
    <t>Ａ１勝ち</t>
    <rPh sb="2" eb="3">
      <t>カ</t>
    </rPh>
    <phoneticPr fontId="2"/>
  </si>
  <si>
    <t>Ａ２勝ち</t>
    <rPh sb="2" eb="3">
      <t>カ</t>
    </rPh>
    <phoneticPr fontId="2"/>
  </si>
  <si>
    <t>Ｂ１勝ち</t>
    <rPh sb="2" eb="3">
      <t>カ</t>
    </rPh>
    <phoneticPr fontId="2"/>
  </si>
  <si>
    <t>Ｂ２勝ち</t>
    <rPh sb="2" eb="3">
      <t>カ</t>
    </rPh>
    <phoneticPr fontId="2"/>
  </si>
  <si>
    <t>Ａ３勝ち</t>
    <rPh sb="2" eb="3">
      <t>カ</t>
    </rPh>
    <phoneticPr fontId="2"/>
  </si>
  <si>
    <t>Ａ４勝ち</t>
    <rPh sb="2" eb="3">
      <t>カ</t>
    </rPh>
    <phoneticPr fontId="2"/>
  </si>
  <si>
    <t>Ｂ３勝ち</t>
    <rPh sb="2" eb="3">
      <t>カ</t>
    </rPh>
    <phoneticPr fontId="2"/>
  </si>
  <si>
    <t>Ｂ４勝ち</t>
    <rPh sb="2" eb="3">
      <t>カ</t>
    </rPh>
    <phoneticPr fontId="2"/>
  </si>
  <si>
    <t>審判担当者は、審判着上下着用をお願いします。</t>
    <rPh sb="0" eb="2">
      <t>シンパン</t>
    </rPh>
    <rPh sb="2" eb="5">
      <t>タントウシャ</t>
    </rPh>
    <rPh sb="7" eb="9">
      <t>シンパン</t>
    </rPh>
    <rPh sb="9" eb="10">
      <t>キ</t>
    </rPh>
    <rPh sb="10" eb="12">
      <t>ジョウゲ</t>
    </rPh>
    <rPh sb="12" eb="14">
      <t>チャクヨウ</t>
    </rPh>
    <rPh sb="16" eb="17">
      <t>ネガ</t>
    </rPh>
    <phoneticPr fontId="1"/>
  </si>
  <si>
    <t>◇　１５－５－１５</t>
    <phoneticPr fontId="1"/>
  </si>
  <si>
    <t>＊荒天等により、大会を１日で消化する場合、上記の日程で行います。</t>
    <rPh sb="1" eb="3">
      <t>コウテン</t>
    </rPh>
    <rPh sb="3" eb="4">
      <t>トウ</t>
    </rPh>
    <rPh sb="8" eb="10">
      <t>タイカイ</t>
    </rPh>
    <rPh sb="12" eb="13">
      <t>ニチ</t>
    </rPh>
    <rPh sb="14" eb="16">
      <t>ショウカ</t>
    </rPh>
    <rPh sb="18" eb="20">
      <t>バアイ</t>
    </rPh>
    <rPh sb="21" eb="23">
      <t>ジョウキ</t>
    </rPh>
    <rPh sb="24" eb="26">
      <t>ニッテイ</t>
    </rPh>
    <rPh sb="27" eb="28">
      <t>オコナ</t>
    </rPh>
    <phoneticPr fontId="1"/>
  </si>
  <si>
    <t>Ａ１位</t>
    <rPh sb="2" eb="3">
      <t>イ</t>
    </rPh>
    <phoneticPr fontId="4"/>
  </si>
  <si>
    <t>B1位</t>
    <rPh sb="2" eb="3">
      <t>イ</t>
    </rPh>
    <phoneticPr fontId="4"/>
  </si>
  <si>
    <t>島田第三</t>
    <rPh sb="0" eb="2">
      <t>シマダ</t>
    </rPh>
    <rPh sb="2" eb="4">
      <t>ダイサン</t>
    </rPh>
    <phoneticPr fontId="1"/>
  </si>
  <si>
    <t>長田西</t>
    <rPh sb="0" eb="3">
      <t>オサダニシ</t>
    </rPh>
    <phoneticPr fontId="1"/>
  </si>
  <si>
    <t>大里西</t>
    <rPh sb="0" eb="3">
      <t>オオザトニシ</t>
    </rPh>
    <phoneticPr fontId="1"/>
  </si>
  <si>
    <t>横内</t>
    <rPh sb="0" eb="2">
      <t>ヨコウチ</t>
    </rPh>
    <phoneticPr fontId="1"/>
  </si>
  <si>
    <r>
      <t>Ａ</t>
    </r>
    <r>
      <rPr>
        <b/>
        <sz val="12"/>
        <rFont val="HG丸ｺﾞｼｯｸM-PRO"/>
        <family val="3"/>
        <charset val="128"/>
      </rPr>
      <t>コート</t>
    </r>
    <phoneticPr fontId="1"/>
  </si>
  <si>
    <r>
      <t>Ｂ</t>
    </r>
    <r>
      <rPr>
        <b/>
        <sz val="12"/>
        <rFont val="HG丸ｺﾞｼｯｸM-PRO"/>
        <family val="3"/>
        <charset val="128"/>
      </rPr>
      <t>コート</t>
    </r>
    <phoneticPr fontId="1"/>
  </si>
  <si>
    <r>
      <t>Ｃ</t>
    </r>
    <r>
      <rPr>
        <b/>
        <sz val="12"/>
        <rFont val="HG丸ｺﾞｼｯｸM-PRO"/>
        <family val="3"/>
        <charset val="128"/>
      </rPr>
      <t>コート</t>
    </r>
    <phoneticPr fontId="1"/>
  </si>
  <si>
    <r>
      <t>Ｄ</t>
    </r>
    <r>
      <rPr>
        <b/>
        <sz val="12"/>
        <rFont val="HG丸ｺﾞｼｯｸM-PRO"/>
        <family val="3"/>
        <charset val="128"/>
      </rPr>
      <t>コート</t>
    </r>
    <phoneticPr fontId="1"/>
  </si>
  <si>
    <t>各試合開始５分前には、審判と選手は各コート前に集合して下さい。</t>
    <rPh sb="17" eb="18">
      <t>カク</t>
    </rPh>
    <rPh sb="21" eb="22">
      <t>マエ</t>
    </rPh>
    <phoneticPr fontId="1"/>
  </si>
  <si>
    <r>
      <t>Ｂ６　　　</t>
    </r>
    <r>
      <rPr>
        <b/>
        <sz val="11"/>
        <rFont val="HG丸ｺﾞｼｯｸM-PRO"/>
        <family val="3"/>
        <charset val="128"/>
      </rPr>
      <t>決勝</t>
    </r>
    <phoneticPr fontId="4"/>
  </si>
  <si>
    <r>
      <t>Ａ</t>
    </r>
    <r>
      <rPr>
        <b/>
        <sz val="12"/>
        <rFont val="HG丸ｺﾞｼｯｸM-PRO"/>
        <family val="3"/>
        <charset val="128"/>
      </rPr>
      <t>コート</t>
    </r>
    <phoneticPr fontId="2"/>
  </si>
  <si>
    <r>
      <t>Ｂ</t>
    </r>
    <r>
      <rPr>
        <b/>
        <sz val="12"/>
        <rFont val="HG丸ｺﾞｼｯｸM-PRO"/>
        <family val="3"/>
        <charset val="128"/>
      </rPr>
      <t>コート</t>
    </r>
    <phoneticPr fontId="2"/>
  </si>
  <si>
    <t>各試合開始５分前には、審判と選手は各コート前に集合して下さい。</t>
    <rPh sb="0" eb="1">
      <t>カク</t>
    </rPh>
    <rPh sb="1" eb="3">
      <t>シアイ</t>
    </rPh>
    <rPh sb="3" eb="5">
      <t>カイシ</t>
    </rPh>
    <rPh sb="6" eb="7">
      <t>フン</t>
    </rPh>
    <rPh sb="7" eb="8">
      <t>マエ</t>
    </rPh>
    <rPh sb="11" eb="13">
      <t>シンパン</t>
    </rPh>
    <rPh sb="14" eb="16">
      <t>センシュ</t>
    </rPh>
    <rPh sb="17" eb="18">
      <t>カク</t>
    </rPh>
    <rPh sb="21" eb="22">
      <t>マエ</t>
    </rPh>
    <rPh sb="23" eb="25">
      <t>シュウゴウ</t>
    </rPh>
    <rPh sb="27" eb="28">
      <t>クダ</t>
    </rPh>
    <phoneticPr fontId="2"/>
  </si>
  <si>
    <r>
      <t>Ｃ</t>
    </r>
    <r>
      <rPr>
        <b/>
        <sz val="12"/>
        <rFont val="HG丸ｺﾞｼｯｸM-PRO"/>
        <family val="3"/>
        <charset val="128"/>
      </rPr>
      <t>コート</t>
    </r>
    <phoneticPr fontId="2"/>
  </si>
  <si>
    <r>
      <t>Ｄ</t>
    </r>
    <r>
      <rPr>
        <b/>
        <sz val="12"/>
        <rFont val="HG丸ｺﾞｼｯｸM-PRO"/>
        <family val="3"/>
        <charset val="128"/>
      </rPr>
      <t>コート</t>
    </r>
    <phoneticPr fontId="2"/>
  </si>
  <si>
    <t>3位・4位・5位リーグブロック表</t>
    <rPh sb="1" eb="2">
      <t>イ</t>
    </rPh>
    <rPh sb="4" eb="5">
      <t>イ</t>
    </rPh>
    <rPh sb="7" eb="8">
      <t>イ</t>
    </rPh>
    <rPh sb="15" eb="16">
      <t>ヒョウ</t>
    </rPh>
    <phoneticPr fontId="1"/>
  </si>
  <si>
    <t>3位リーグ</t>
    <rPh sb="1" eb="2">
      <t>イ</t>
    </rPh>
    <phoneticPr fontId="1"/>
  </si>
  <si>
    <t>4位リーグ</t>
    <rPh sb="1" eb="2">
      <t>イ</t>
    </rPh>
    <phoneticPr fontId="1"/>
  </si>
  <si>
    <t>5位リーグ</t>
    <rPh sb="1" eb="2">
      <t>イ</t>
    </rPh>
    <phoneticPr fontId="1"/>
  </si>
  <si>
    <t>Ａ3位</t>
    <rPh sb="2" eb="3">
      <t>イ</t>
    </rPh>
    <phoneticPr fontId="1"/>
  </si>
  <si>
    <t>Ｂ3位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</si>
  <si>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</si>
  <si>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</si>
  <si>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Ａ４位</t>
    <rPh sb="2" eb="3">
      <t>イ</t>
    </rPh>
    <phoneticPr fontId="1"/>
  </si>
  <si>
    <t>Ｂ４位</t>
    <rPh sb="2" eb="3">
      <t>イ</t>
    </rPh>
    <phoneticPr fontId="1"/>
  </si>
  <si>
    <t>Ｃ４位</t>
    <rPh sb="2" eb="3">
      <t>イ</t>
    </rPh>
    <phoneticPr fontId="1"/>
  </si>
  <si>
    <t>Ｄ４位</t>
    <rPh sb="2" eb="3">
      <t>イ</t>
    </rPh>
    <phoneticPr fontId="1"/>
  </si>
  <si>
    <t>Ａ５位</t>
    <rPh sb="2" eb="3">
      <t>イ</t>
    </rPh>
    <phoneticPr fontId="1"/>
  </si>
  <si>
    <t>Ｂ５位</t>
    <rPh sb="2" eb="3">
      <t>イ</t>
    </rPh>
    <phoneticPr fontId="1"/>
  </si>
  <si>
    <t>Ｃ５位</t>
    <rPh sb="2" eb="3">
      <t>イ</t>
    </rPh>
    <phoneticPr fontId="1"/>
  </si>
  <si>
    <t>Ｄ５位</t>
    <rPh sb="2" eb="3">
      <t>イ</t>
    </rPh>
    <phoneticPr fontId="1"/>
  </si>
  <si>
    <t>藁科FC</t>
    <phoneticPr fontId="1"/>
  </si>
  <si>
    <t>◇　２０-５-２０、ＰＫ戦（５人制）</t>
    <rPh sb="15" eb="17">
      <t>ニンセイ</t>
    </rPh>
    <phoneticPr fontId="4"/>
  </si>
  <si>
    <t>決勝のみ　２０－５－２０　延長５分－５分、ＰＫ戦（５人制）</t>
    <rPh sb="0" eb="2">
      <t>ケッショウ</t>
    </rPh>
    <rPh sb="13" eb="15">
      <t>エンチョウ</t>
    </rPh>
    <rPh sb="16" eb="17">
      <t>フン</t>
    </rPh>
    <rPh sb="19" eb="20">
      <t>フン</t>
    </rPh>
    <rPh sb="23" eb="24">
      <t>セン</t>
    </rPh>
    <rPh sb="26" eb="28">
      <t>ニンセイ</t>
    </rPh>
    <phoneticPr fontId="4"/>
  </si>
  <si>
    <t>　　決勝のみ　２０－５－２０　延長５分－５分、ＰＫ戦（５人制）</t>
    <rPh sb="2" eb="4">
      <t>ケッショウ</t>
    </rPh>
    <rPh sb="15" eb="17">
      <t>エンチョウ</t>
    </rPh>
    <rPh sb="18" eb="19">
      <t>フン</t>
    </rPh>
    <rPh sb="21" eb="22">
      <t>フン</t>
    </rPh>
    <rPh sb="25" eb="26">
      <t>セン</t>
    </rPh>
    <rPh sb="28" eb="30">
      <t>ニンセイ</t>
    </rPh>
    <phoneticPr fontId="4"/>
  </si>
  <si>
    <t>安倍口足久保Ａ</t>
    <rPh sb="0" eb="2">
      <t>アベ</t>
    </rPh>
    <rPh sb="2" eb="3">
      <t>グチ</t>
    </rPh>
    <rPh sb="3" eb="6">
      <t>アシクボ</t>
    </rPh>
    <phoneticPr fontId="1"/>
  </si>
  <si>
    <t>安倍口足久保B</t>
    <rPh sb="0" eb="3">
      <t>アベクチ</t>
    </rPh>
    <rPh sb="3" eb="6">
      <t>アシクボ</t>
    </rPh>
    <phoneticPr fontId="1"/>
  </si>
  <si>
    <t>SJFC</t>
    <phoneticPr fontId="1"/>
  </si>
  <si>
    <t>藁科FC</t>
    <rPh sb="0" eb="2">
      <t>ワラシナ</t>
    </rPh>
    <phoneticPr fontId="1"/>
  </si>
  <si>
    <t>ＳＪＦＣ</t>
    <phoneticPr fontId="1"/>
  </si>
  <si>
    <t>静岡ＷｒＪＦＣ</t>
    <phoneticPr fontId="1"/>
  </si>
  <si>
    <t>安倍口足久保A</t>
    <rPh sb="0" eb="2">
      <t>アベ</t>
    </rPh>
    <rPh sb="2" eb="3">
      <t>グチ</t>
    </rPh>
    <rPh sb="3" eb="6">
      <t>アシクボ</t>
    </rPh>
    <phoneticPr fontId="1"/>
  </si>
  <si>
    <t>安倍口足久保Ｂ</t>
    <rPh sb="0" eb="2">
      <t>アベ</t>
    </rPh>
    <rPh sb="2" eb="3">
      <t>グチ</t>
    </rPh>
    <rPh sb="3" eb="6">
      <t>アシクボ</t>
    </rPh>
    <phoneticPr fontId="1"/>
  </si>
  <si>
    <t>安西</t>
    <rPh sb="0" eb="2">
      <t>アンザイ</t>
    </rPh>
    <phoneticPr fontId="1"/>
  </si>
  <si>
    <t>東豊田･東源台</t>
    <rPh sb="0" eb="1">
      <t>ヒガシ</t>
    </rPh>
    <rPh sb="1" eb="3">
      <t>トヨタ</t>
    </rPh>
    <rPh sb="4" eb="7">
      <t>トウゲンダイ</t>
    </rPh>
    <phoneticPr fontId="1"/>
  </si>
  <si>
    <t>麻機･千代田東</t>
    <rPh sb="0" eb="1">
      <t>アサ</t>
    </rPh>
    <rPh sb="1" eb="2">
      <t>キ</t>
    </rPh>
    <rPh sb="3" eb="6">
      <t>チヨダ</t>
    </rPh>
    <rPh sb="6" eb="7">
      <t>ヒガシ</t>
    </rPh>
    <phoneticPr fontId="1"/>
  </si>
  <si>
    <t>飯田Ｆ</t>
    <rPh sb="0" eb="1">
      <t>メシ</t>
    </rPh>
    <rPh sb="1" eb="2">
      <t>タ</t>
    </rPh>
    <phoneticPr fontId="1"/>
  </si>
  <si>
    <t>飯田Ｆ</t>
    <rPh sb="0" eb="2">
      <t>イイダ</t>
    </rPh>
    <phoneticPr fontId="1"/>
  </si>
  <si>
    <t>東豊田･東源台</t>
    <rPh sb="0" eb="1">
      <t>ヒガシ</t>
    </rPh>
    <rPh sb="1" eb="3">
      <t>トヨタ</t>
    </rPh>
    <rPh sb="4" eb="6">
      <t>トウゲン</t>
    </rPh>
    <rPh sb="6" eb="7">
      <t>ダイ</t>
    </rPh>
    <phoneticPr fontId="1"/>
  </si>
  <si>
    <t>西豊田･南部</t>
    <rPh sb="0" eb="3">
      <t>ニシトヨダ</t>
    </rPh>
    <rPh sb="4" eb="6">
      <t>ナンブ</t>
    </rPh>
    <phoneticPr fontId="1"/>
  </si>
  <si>
    <t>西豊田･南部</t>
    <rPh sb="0" eb="3">
      <t>ニシトヨタ</t>
    </rPh>
    <rPh sb="4" eb="6">
      <t>ナンブ</t>
    </rPh>
    <phoneticPr fontId="1"/>
  </si>
  <si>
    <t>ＳＷＪ･服織･ＳＥＮＡ</t>
    <rPh sb="4" eb="6">
      <t>フクオリ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</si>
</sst>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＋&quot;\ #,##0;&quot;－&quot;\ #,##0"/>
    <numFmt numFmtId="177" formatCode="0&quot;位&quot;"/>
    <numFmt numFmtId="178" formatCode="0&quot;勝&quot;"/>
    <numFmt numFmtId="179" formatCode="0&quot;敗&quot;"/>
    <numFmt numFmtId="180" formatCode="0&quot;引分け&quot;"/>
    <numFmt numFmtId="181" formatCode="h:mm&quot;～&quot;"/>
    <numFmt numFmtId="182" formatCode="&quot;P&quot;0"/>
    <numFmt numFmtId="183" formatCode="&quot;K&quot;0"/>
  </numFmts>
  <fonts count="34" x14ac:knownFonts="1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6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7">
    <xf numFmtId="0" fontId="0" fillId="0" borderId="0" xfId="0"/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/>
    </xf>
    <xf numFmtId="0" fontId="14" fillId="0" borderId="0" xfId="1" applyFont="1" applyFill="1" applyAlignment="1"/>
    <xf numFmtId="178" fontId="20" fillId="0" borderId="1" xfId="1" applyNumberFormat="1" applyFont="1" applyFill="1" applyBorder="1" applyAlignment="1">
      <alignment horizontal="right" vertical="center"/>
    </xf>
    <xf numFmtId="179" fontId="20" fillId="0" borderId="2" xfId="1" applyNumberFormat="1" applyFont="1" applyFill="1" applyBorder="1" applyAlignment="1">
      <alignment horizontal="right" vertical="center"/>
    </xf>
    <xf numFmtId="49" fontId="20" fillId="0" borderId="3" xfId="1" applyNumberFormat="1" applyFont="1" applyFill="1" applyBorder="1" applyAlignment="1">
      <alignment horizontal="left" vertical="center"/>
    </xf>
    <xf numFmtId="177" fontId="19" fillId="0" borderId="4" xfId="1" applyNumberFormat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right" vertical="center"/>
    </xf>
    <xf numFmtId="49" fontId="20" fillId="0" borderId="7" xfId="1" applyNumberFormat="1" applyFont="1" applyFill="1" applyBorder="1" applyAlignment="1">
      <alignment horizontal="left" vertical="center"/>
    </xf>
    <xf numFmtId="177" fontId="18" fillId="0" borderId="8" xfId="1" applyNumberFormat="1" applyFont="1" applyFill="1" applyBorder="1" applyAlignment="1">
      <alignment horizontal="right" vertical="center"/>
    </xf>
    <xf numFmtId="178" fontId="20" fillId="0" borderId="9" xfId="1" applyNumberFormat="1" applyFont="1" applyFill="1" applyBorder="1" applyAlignment="1">
      <alignment horizontal="right" vertical="center"/>
    </xf>
    <xf numFmtId="179" fontId="20" fillId="0" borderId="10" xfId="1" applyNumberFormat="1" applyFont="1" applyFill="1" applyBorder="1" applyAlignment="1">
      <alignment horizontal="right" vertical="center"/>
    </xf>
    <xf numFmtId="49" fontId="20" fillId="0" borderId="11" xfId="1" applyNumberFormat="1" applyFont="1" applyFill="1" applyBorder="1" applyAlignment="1">
      <alignment horizontal="left" vertical="center"/>
    </xf>
    <xf numFmtId="177" fontId="19" fillId="0" borderId="12" xfId="1" applyNumberFormat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right" vertical="center"/>
    </xf>
    <xf numFmtId="49" fontId="20" fillId="0" borderId="15" xfId="1" applyNumberFormat="1" applyFont="1" applyFill="1" applyBorder="1" applyAlignment="1">
      <alignment horizontal="left" vertical="center"/>
    </xf>
    <xf numFmtId="177" fontId="18" fillId="0" borderId="16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/>
    <xf numFmtId="0" fontId="14" fillId="0" borderId="0" xfId="1" applyFont="1" applyFill="1" applyBorder="1" applyAlignment="1">
      <alignment horizontal="center" vertical="center"/>
    </xf>
    <xf numFmtId="180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176" fontId="19" fillId="0" borderId="0" xfId="1" applyNumberFormat="1" applyFont="1" applyFill="1" applyBorder="1" applyAlignment="1">
      <alignment horizontal="center" vertical="center"/>
    </xf>
    <xf numFmtId="177" fontId="19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Alignment="1"/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49" fontId="24" fillId="0" borderId="31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1" fillId="0" borderId="30" xfId="0" applyFont="1" applyFill="1" applyBorder="1" applyAlignment="1">
      <alignment horizontal="centerContinuous" vertical="center"/>
    </xf>
    <xf numFmtId="0" fontId="11" fillId="0" borderId="27" xfId="0" applyFont="1" applyFill="1" applyBorder="1" applyAlignment="1">
      <alignment horizontal="centerContinuous" vertical="center"/>
    </xf>
    <xf numFmtId="49" fontId="24" fillId="0" borderId="32" xfId="0" applyNumberFormat="1" applyFont="1" applyBorder="1" applyAlignment="1">
      <alignment horizontal="center" vertical="center"/>
    </xf>
    <xf numFmtId="0" fontId="11" fillId="0" borderId="0" xfId="0" applyFont="1"/>
    <xf numFmtId="0" fontId="25" fillId="0" borderId="0" xfId="0" applyFont="1"/>
    <xf numFmtId="0" fontId="27" fillId="0" borderId="0" xfId="0" applyFont="1" applyBorder="1" applyAlignment="1">
      <alignment horizontal="center" vertical="center"/>
    </xf>
    <xf numFmtId="181" fontId="12" fillId="0" borderId="38" xfId="0" applyNumberFormat="1" applyFont="1" applyBorder="1" applyAlignment="1">
      <alignment horizontal="center" vertical="center"/>
    </xf>
    <xf numFmtId="181" fontId="12" fillId="0" borderId="41" xfId="0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2" applyFont="1" applyBorder="1"/>
    <xf numFmtId="0" fontId="11" fillId="0" borderId="0" xfId="2" applyFont="1"/>
    <xf numFmtId="0" fontId="25" fillId="0" borderId="0" xfId="2" applyNumberFormat="1" applyFont="1" applyBorder="1" applyAlignment="1">
      <alignment horizontal="left"/>
    </xf>
    <xf numFmtId="182" fontId="26" fillId="0" borderId="0" xfId="2" applyNumberFormat="1" applyFont="1" applyBorder="1" applyAlignment="1">
      <alignment horizontal="center" textRotation="255"/>
    </xf>
    <xf numFmtId="183" fontId="26" fillId="0" borderId="17" xfId="2" applyNumberFormat="1" applyFont="1" applyBorder="1" applyAlignment="1">
      <alignment horizontal="center" textRotation="255"/>
    </xf>
    <xf numFmtId="0" fontId="25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vertical="top"/>
    </xf>
    <xf numFmtId="0" fontId="11" fillId="0" borderId="18" xfId="2" applyFont="1" applyBorder="1" applyAlignment="1">
      <alignment vertical="top"/>
    </xf>
    <xf numFmtId="0" fontId="11" fillId="0" borderId="19" xfId="2" applyFont="1" applyBorder="1" applyAlignment="1">
      <alignment vertical="top"/>
    </xf>
    <xf numFmtId="0" fontId="11" fillId="0" borderId="19" xfId="2" applyFont="1" applyBorder="1" applyAlignment="1">
      <alignment horizontal="centerContinuous" vertical="top" wrapText="1"/>
    </xf>
    <xf numFmtId="0" fontId="11" fillId="0" borderId="10" xfId="2" applyFont="1" applyBorder="1" applyAlignment="1">
      <alignment vertical="top"/>
    </xf>
    <xf numFmtId="0" fontId="11" fillId="0" borderId="17" xfId="2" applyFont="1" applyBorder="1" applyAlignment="1">
      <alignment vertical="top"/>
    </xf>
    <xf numFmtId="0" fontId="11" fillId="0" borderId="21" xfId="2" applyFont="1" applyBorder="1" applyAlignment="1">
      <alignment vertical="top"/>
    </xf>
    <xf numFmtId="0" fontId="11" fillId="0" borderId="20" xfId="2" applyFont="1" applyBorder="1" applyAlignment="1">
      <alignment vertical="top"/>
    </xf>
    <xf numFmtId="0" fontId="21" fillId="0" borderId="0" xfId="2" applyFont="1" applyBorder="1" applyAlignment="1">
      <alignment horizontal="centerContinuous" vertical="top"/>
    </xf>
    <xf numFmtId="0" fontId="11" fillId="0" borderId="0" xfId="2" applyFont="1" applyBorder="1" applyAlignment="1">
      <alignment horizontal="centerContinuous" vertical="top" wrapText="1"/>
    </xf>
    <xf numFmtId="0" fontId="11" fillId="0" borderId="0" xfId="2" applyFont="1" applyBorder="1" applyAlignment="1">
      <alignment horizontal="centerContinuous" vertical="top"/>
    </xf>
    <xf numFmtId="0" fontId="11" fillId="0" borderId="0" xfId="2" applyFont="1" applyBorder="1" applyAlignment="1">
      <alignment horizontal="left" vertical="top"/>
    </xf>
    <xf numFmtId="0" fontId="11" fillId="0" borderId="6" xfId="2" applyFont="1" applyBorder="1" applyAlignment="1">
      <alignment vertical="top"/>
    </xf>
    <xf numFmtId="182" fontId="26" fillId="0" borderId="2" xfId="2" applyNumberFormat="1" applyFont="1" applyBorder="1" applyAlignment="1">
      <alignment horizontal="center" textRotation="255"/>
    </xf>
    <xf numFmtId="183" fontId="26" fillId="0" borderId="0" xfId="2" applyNumberFormat="1" applyFont="1" applyBorder="1" applyAlignment="1">
      <alignment horizontal="center" textRotation="255"/>
    </xf>
    <xf numFmtId="183" fontId="26" fillId="0" borderId="18" xfId="2" applyNumberFormat="1" applyFont="1" applyBorder="1" applyAlignment="1">
      <alignment horizontal="center" textRotation="255"/>
    </xf>
    <xf numFmtId="0" fontId="11" fillId="0" borderId="19" xfId="2" applyFont="1" applyBorder="1" applyAlignment="1">
      <alignment horizontal="centerContinuous" vertical="top"/>
    </xf>
    <xf numFmtId="182" fontId="26" fillId="0" borderId="10" xfId="2" applyNumberFormat="1" applyFont="1" applyBorder="1" applyAlignment="1">
      <alignment horizontal="center" textRotation="255"/>
    </xf>
    <xf numFmtId="0" fontId="25" fillId="0" borderId="0" xfId="2" applyFont="1" applyBorder="1" applyAlignment="1">
      <alignment vertical="top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horizontal="centerContinuous" vertical="center"/>
    </xf>
    <xf numFmtId="0" fontId="24" fillId="0" borderId="0" xfId="2" applyFont="1" applyBorder="1" applyAlignment="1">
      <alignment vertical="center"/>
    </xf>
    <xf numFmtId="0" fontId="25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Alignment="1">
      <alignment vertical="top" textRotation="255"/>
    </xf>
    <xf numFmtId="0" fontId="11" fillId="0" borderId="0" xfId="2" applyFont="1" applyBorder="1" applyAlignment="1">
      <alignment vertical="top" textRotation="255"/>
    </xf>
    <xf numFmtId="0" fontId="11" fillId="0" borderId="20" xfId="2" applyFont="1" applyBorder="1"/>
    <xf numFmtId="0" fontId="11" fillId="0" borderId="21" xfId="2" applyFont="1" applyBorder="1"/>
    <xf numFmtId="0" fontId="11" fillId="0" borderId="21" xfId="2" applyFont="1" applyBorder="1" applyAlignment="1">
      <alignment horizontal="centerContinuous"/>
    </xf>
    <xf numFmtId="0" fontId="11" fillId="0" borderId="6" xfId="2" applyFont="1" applyBorder="1"/>
    <xf numFmtId="0" fontId="25" fillId="0" borderId="0" xfId="2" applyFont="1" applyBorder="1" applyAlignment="1">
      <alignment horizontal="left" vertical="top"/>
    </xf>
    <xf numFmtId="182" fontId="26" fillId="0" borderId="0" xfId="2" applyNumberFormat="1" applyFont="1" applyBorder="1" applyAlignment="1">
      <alignment horizontal="center" vertical="top" textRotation="255"/>
    </xf>
    <xf numFmtId="183" fontId="26" fillId="0" borderId="17" xfId="2" applyNumberFormat="1" applyFont="1" applyBorder="1" applyAlignment="1">
      <alignment horizontal="center" vertical="top" textRotation="255"/>
    </xf>
    <xf numFmtId="0" fontId="11" fillId="0" borderId="17" xfId="2" applyFont="1" applyBorder="1"/>
    <xf numFmtId="0" fontId="25" fillId="0" borderId="0" xfId="2" applyFont="1" applyBorder="1" applyAlignment="1">
      <alignment horizontal="right" vertical="top"/>
    </xf>
    <xf numFmtId="0" fontId="11" fillId="0" borderId="0" xfId="2" applyFont="1" applyBorder="1" applyAlignment="1">
      <alignment horizontal="centerContinuous"/>
    </xf>
    <xf numFmtId="0" fontId="11" fillId="0" borderId="2" xfId="2" applyFont="1" applyBorder="1"/>
    <xf numFmtId="182" fontId="26" fillId="0" borderId="2" xfId="2" applyNumberFormat="1" applyFont="1" applyBorder="1" applyAlignment="1">
      <alignment horizontal="center" vertical="top" textRotation="255"/>
    </xf>
    <xf numFmtId="183" fontId="26" fillId="0" borderId="0" xfId="2" applyNumberFormat="1" applyFont="1" applyBorder="1" applyAlignment="1">
      <alignment horizontal="center" vertical="top" textRotation="255"/>
    </xf>
    <xf numFmtId="0" fontId="22" fillId="0" borderId="0" xfId="0" applyFont="1" applyBorder="1" applyAlignment="1">
      <alignment horizontal="left" vertical="center"/>
    </xf>
    <xf numFmtId="0" fontId="11" fillId="0" borderId="0" xfId="2" applyFont="1" applyBorder="1" applyAlignment="1"/>
    <xf numFmtId="0" fontId="10" fillId="0" borderId="0" xfId="2" applyFont="1" applyBorder="1" applyAlignment="1">
      <alignment horizontal="center" vertical="center"/>
    </xf>
    <xf numFmtId="49" fontId="24" fillId="0" borderId="36" xfId="2" applyNumberFormat="1" applyFont="1" applyBorder="1" applyAlignment="1">
      <alignment horizontal="center" vertical="center"/>
    </xf>
    <xf numFmtId="181" fontId="11" fillId="0" borderId="39" xfId="2" applyNumberFormat="1" applyFont="1" applyBorder="1" applyAlignment="1">
      <alignment horizontal="centerContinuous" vertical="center"/>
    </xf>
    <xf numFmtId="0" fontId="26" fillId="0" borderId="20" xfId="2" applyFont="1" applyBorder="1" applyAlignment="1">
      <alignment horizontal="center" vertical="top" wrapText="1"/>
    </xf>
    <xf numFmtId="0" fontId="12" fillId="0" borderId="21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top" wrapText="1"/>
    </xf>
    <xf numFmtId="181" fontId="11" fillId="0" borderId="42" xfId="2" applyNumberFormat="1" applyFont="1" applyBorder="1" applyAlignment="1">
      <alignment horizontal="centerContinuous" vertical="center"/>
    </xf>
    <xf numFmtId="0" fontId="26" fillId="0" borderId="0" xfId="2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top" wrapText="1"/>
    </xf>
    <xf numFmtId="49" fontId="24" fillId="0" borderId="37" xfId="2" applyNumberFormat="1" applyFont="1" applyBorder="1" applyAlignment="1">
      <alignment horizontal="center" vertical="center"/>
    </xf>
    <xf numFmtId="181" fontId="11" fillId="0" borderId="41" xfId="2" applyNumberFormat="1" applyFont="1" applyBorder="1" applyAlignment="1">
      <alignment horizontal="centerContinuous" vertical="center"/>
    </xf>
    <xf numFmtId="0" fontId="26" fillId="0" borderId="34" xfId="2" applyFont="1" applyBorder="1" applyAlignment="1">
      <alignment horizontal="center" vertical="top" wrapText="1"/>
    </xf>
    <xf numFmtId="0" fontId="12" fillId="0" borderId="25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top" wrapText="1"/>
    </xf>
    <xf numFmtId="49" fontId="24" fillId="0" borderId="44" xfId="2" applyNumberFormat="1" applyFont="1" applyBorder="1" applyAlignment="1">
      <alignment horizontal="center" vertical="center"/>
    </xf>
    <xf numFmtId="20" fontId="11" fillId="0" borderId="44" xfId="2" applyNumberFormat="1" applyFont="1" applyBorder="1" applyAlignment="1">
      <alignment horizontal="centerContinuous" vertical="center"/>
    </xf>
    <xf numFmtId="0" fontId="26" fillId="0" borderId="44" xfId="2" applyFont="1" applyBorder="1" applyAlignment="1">
      <alignment horizontal="center" vertical="top" wrapText="1"/>
    </xf>
    <xf numFmtId="0" fontId="12" fillId="0" borderId="44" xfId="2" applyFont="1" applyBorder="1" applyAlignment="1">
      <alignment horizontal="center" vertical="center"/>
    </xf>
    <xf numFmtId="20" fontId="11" fillId="0" borderId="0" xfId="2" applyNumberFormat="1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 wrapText="1"/>
    </xf>
    <xf numFmtId="181" fontId="11" fillId="0" borderId="40" xfId="2" applyNumberFormat="1" applyFont="1" applyBorder="1" applyAlignment="1">
      <alignment horizontal="centerContinuous" vertical="center"/>
    </xf>
    <xf numFmtId="49" fontId="24" fillId="0" borderId="25" xfId="2" applyNumberFormat="1" applyFont="1" applyBorder="1" applyAlignment="1">
      <alignment horizontal="center" vertical="center"/>
    </xf>
    <xf numFmtId="20" fontId="11" fillId="0" borderId="25" xfId="2" applyNumberFormat="1" applyFont="1" applyBorder="1" applyAlignment="1">
      <alignment horizontal="centerContinuous" vertical="center"/>
    </xf>
    <xf numFmtId="0" fontId="26" fillId="0" borderId="25" xfId="2" applyFont="1" applyBorder="1" applyAlignment="1">
      <alignment horizontal="center" vertical="top" wrapText="1"/>
    </xf>
    <xf numFmtId="181" fontId="11" fillId="0" borderId="38" xfId="2" applyNumberFormat="1" applyFont="1" applyBorder="1" applyAlignment="1">
      <alignment horizontal="centerContinuous" vertical="center"/>
    </xf>
    <xf numFmtId="0" fontId="26" fillId="0" borderId="33" xfId="2" applyFont="1" applyBorder="1" applyAlignment="1">
      <alignment horizontal="center" vertical="top" wrapText="1"/>
    </xf>
    <xf numFmtId="0" fontId="12" fillId="0" borderId="26" xfId="2" applyFont="1" applyBorder="1" applyAlignment="1">
      <alignment horizontal="center" vertical="center"/>
    </xf>
    <xf numFmtId="49" fontId="24" fillId="0" borderId="31" xfId="2" applyNumberFormat="1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top" wrapText="1"/>
    </xf>
    <xf numFmtId="0" fontId="26" fillId="0" borderId="35" xfId="2" applyFont="1" applyBorder="1" applyAlignment="1">
      <alignment horizontal="center" vertical="top" wrapText="1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Alignment="1"/>
    <xf numFmtId="0" fontId="12" fillId="0" borderId="25" xfId="2" applyFont="1" applyBorder="1" applyAlignment="1">
      <alignment horizontal="centerContinuous" vertical="center" wrapText="1"/>
    </xf>
    <xf numFmtId="0" fontId="12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top" wrapText="1"/>
    </xf>
    <xf numFmtId="0" fontId="12" fillId="0" borderId="27" xfId="2" applyFont="1" applyBorder="1" applyAlignment="1">
      <alignment horizontal="center" vertical="top" wrapText="1"/>
    </xf>
    <xf numFmtId="0" fontId="12" fillId="0" borderId="29" xfId="2" applyFont="1" applyBorder="1" applyAlignment="1">
      <alignment horizontal="center" vertical="top" wrapText="1"/>
    </xf>
    <xf numFmtId="0" fontId="12" fillId="0" borderId="0" xfId="2" applyFont="1" applyBorder="1" applyAlignment="1"/>
    <xf numFmtId="0" fontId="12" fillId="0" borderId="43" xfId="2" applyFont="1" applyBorder="1" applyAlignment="1">
      <alignment horizontal="center" vertical="top" wrapText="1"/>
    </xf>
    <xf numFmtId="0" fontId="12" fillId="0" borderId="0" xfId="2" applyFont="1" applyBorder="1" applyAlignment="1">
      <alignment vertical="center"/>
    </xf>
    <xf numFmtId="0" fontId="12" fillId="0" borderId="43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Continuous" vertical="center" wrapText="1"/>
    </xf>
    <xf numFmtId="0" fontId="12" fillId="0" borderId="0" xfId="2" applyFont="1" applyBorder="1"/>
    <xf numFmtId="0" fontId="12" fillId="0" borderId="0" xfId="2" applyFont="1" applyBorder="1" applyAlignment="1">
      <alignment vertical="top"/>
    </xf>
    <xf numFmtId="0" fontId="12" fillId="0" borderId="21" xfId="2" applyFont="1" applyBorder="1" applyAlignment="1">
      <alignment vertical="top"/>
    </xf>
    <xf numFmtId="0" fontId="12" fillId="0" borderId="0" xfId="2" applyNumberFormat="1" applyFont="1" applyBorder="1" applyAlignment="1">
      <alignment horizontal="right"/>
    </xf>
    <xf numFmtId="0" fontId="12" fillId="0" borderId="10" xfId="2" applyFont="1" applyBorder="1" applyAlignment="1">
      <alignment vertical="top"/>
    </xf>
    <xf numFmtId="0" fontId="12" fillId="0" borderId="21" xfId="2" applyFont="1" applyBorder="1"/>
    <xf numFmtId="0" fontId="12" fillId="0" borderId="73" xfId="2" applyFont="1" applyBorder="1" applyAlignment="1">
      <alignment horizontal="center" vertical="top" wrapText="1"/>
    </xf>
    <xf numFmtId="0" fontId="30" fillId="0" borderId="3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180" fontId="20" fillId="0" borderId="13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0" fontId="20" fillId="0" borderId="5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7" fillId="0" borderId="47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0" borderId="50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49" fontId="14" fillId="0" borderId="23" xfId="1" applyNumberFormat="1" applyFont="1" applyFill="1" applyBorder="1" applyAlignment="1">
      <alignment horizontal="center" vertical="center"/>
    </xf>
    <xf numFmtId="49" fontId="14" fillId="0" borderId="30" xfId="1" applyNumberFormat="1" applyFont="1" applyFill="1" applyBorder="1" applyAlignment="1">
      <alignment horizontal="center" vertical="center"/>
    </xf>
    <xf numFmtId="49" fontId="14" fillId="0" borderId="28" xfId="1" applyNumberFormat="1" applyFont="1" applyFill="1" applyBorder="1" applyAlignment="1">
      <alignment horizontal="center" vertical="center"/>
    </xf>
    <xf numFmtId="49" fontId="14" fillId="0" borderId="45" xfId="1" applyNumberFormat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31" fillId="0" borderId="38" xfId="1" applyFont="1" applyFill="1" applyBorder="1" applyAlignment="1">
      <alignment horizontal="center" vertical="center"/>
    </xf>
    <xf numFmtId="0" fontId="31" fillId="0" borderId="27" xfId="1" applyFont="1" applyFill="1" applyBorder="1" applyAlignment="1">
      <alignment horizontal="center" vertical="center"/>
    </xf>
    <xf numFmtId="49" fontId="14" fillId="0" borderId="33" xfId="1" applyNumberFormat="1" applyFont="1" applyFill="1" applyBorder="1" applyAlignment="1">
      <alignment horizontal="center" vertical="center"/>
    </xf>
    <xf numFmtId="0" fontId="18" fillId="0" borderId="49" xfId="1" applyFont="1" applyFill="1" applyBorder="1" applyAlignment="1">
      <alignment horizontal="center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horizontal="center" vertical="center"/>
    </xf>
    <xf numFmtId="0" fontId="16" fillId="2" borderId="59" xfId="1" applyFont="1" applyFill="1" applyBorder="1" applyAlignment="1">
      <alignment horizontal="center" vertical="center"/>
    </xf>
    <xf numFmtId="0" fontId="16" fillId="2" borderId="47" xfId="1" applyFont="1" applyFill="1" applyBorder="1" applyAlignment="1">
      <alignment horizontal="center" vertical="center"/>
    </xf>
    <xf numFmtId="0" fontId="16" fillId="2" borderId="40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0" fontId="14" fillId="0" borderId="57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0" fontId="33" fillId="0" borderId="49" xfId="1" applyFont="1" applyFill="1" applyBorder="1" applyAlignment="1">
      <alignment horizontal="center" vertical="center"/>
    </xf>
    <xf numFmtId="0" fontId="33" fillId="0" borderId="55" xfId="1" applyFont="1" applyFill="1" applyBorder="1" applyAlignment="1">
      <alignment horizontal="center" vertical="center"/>
    </xf>
    <xf numFmtId="0" fontId="33" fillId="0" borderId="45" xfId="1" applyFont="1" applyFill="1" applyBorder="1" applyAlignment="1">
      <alignment horizontal="center" vertical="center"/>
    </xf>
    <xf numFmtId="0" fontId="33" fillId="0" borderId="35" xfId="1" applyFont="1" applyFill="1" applyBorder="1" applyAlignment="1">
      <alignment horizontal="center" vertical="center"/>
    </xf>
    <xf numFmtId="0" fontId="31" fillId="0" borderId="39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/>
    </xf>
    <xf numFmtId="180" fontId="20" fillId="0" borderId="6" xfId="1" applyNumberFormat="1" applyFont="1" applyFill="1" applyBorder="1" applyAlignment="1">
      <alignment horizontal="right" vertical="center"/>
    </xf>
    <xf numFmtId="180" fontId="20" fillId="0" borderId="14" xfId="1" applyNumberFormat="1" applyFont="1" applyFill="1" applyBorder="1" applyAlignment="1">
      <alignment horizontal="right" vertical="center"/>
    </xf>
    <xf numFmtId="0" fontId="15" fillId="0" borderId="25" xfId="1" applyFont="1" applyFill="1" applyBorder="1" applyAlignment="1">
      <alignment horizontal="center" vertical="center"/>
    </xf>
    <xf numFmtId="0" fontId="32" fillId="0" borderId="38" xfId="1" applyFont="1" applyFill="1" applyBorder="1" applyAlignment="1">
      <alignment horizontal="center" vertical="center"/>
    </xf>
    <xf numFmtId="0" fontId="32" fillId="0" borderId="27" xfId="1" applyFont="1" applyFill="1" applyBorder="1" applyAlignment="1">
      <alignment horizontal="center" vertical="center"/>
    </xf>
    <xf numFmtId="0" fontId="32" fillId="0" borderId="40" xfId="1" applyFont="1" applyFill="1" applyBorder="1" applyAlignment="1">
      <alignment horizontal="center" vertical="center"/>
    </xf>
    <xf numFmtId="0" fontId="32" fillId="0" borderId="29" xfId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5" fillId="0" borderId="33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wrapText="1"/>
    </xf>
    <xf numFmtId="0" fontId="21" fillId="0" borderId="33" xfId="2" applyFont="1" applyBorder="1" applyAlignment="1">
      <alignment horizontal="center" vertical="top" textRotation="255" wrapText="1"/>
    </xf>
    <xf numFmtId="0" fontId="21" fillId="0" borderId="23" xfId="2" applyFont="1" applyBorder="1" applyAlignment="1">
      <alignment horizontal="center" vertical="top" textRotation="255" wrapText="1"/>
    </xf>
    <xf numFmtId="0" fontId="24" fillId="0" borderId="21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7" fillId="0" borderId="23" xfId="0" applyFont="1" applyBorder="1" applyAlignment="1">
      <alignment vertical="top" textRotation="255"/>
    </xf>
    <xf numFmtId="0" fontId="28" fillId="0" borderId="65" xfId="2" applyFont="1" applyBorder="1" applyAlignment="1">
      <alignment horizontal="center" vertical="center"/>
    </xf>
    <xf numFmtId="0" fontId="28" fillId="0" borderId="66" xfId="2" applyFont="1" applyBorder="1" applyAlignment="1">
      <alignment horizontal="center" vertical="center"/>
    </xf>
    <xf numFmtId="0" fontId="28" fillId="0" borderId="67" xfId="2" applyFont="1" applyBorder="1" applyAlignment="1">
      <alignment horizontal="center" vertical="center"/>
    </xf>
    <xf numFmtId="0" fontId="29" fillId="0" borderId="68" xfId="2" applyFont="1" applyBorder="1" applyAlignment="1">
      <alignment horizontal="center" vertical="center"/>
    </xf>
    <xf numFmtId="0" fontId="29" fillId="0" borderId="69" xfId="2" applyFont="1" applyBorder="1" applyAlignment="1">
      <alignment horizontal="center" vertical="center"/>
    </xf>
    <xf numFmtId="0" fontId="29" fillId="0" borderId="70" xfId="2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/>
    </xf>
    <xf numFmtId="0" fontId="23" fillId="0" borderId="61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9" fillId="0" borderId="71" xfId="1" applyFont="1" applyFill="1" applyBorder="1" applyAlignment="1">
      <alignment horizontal="center" vertical="center"/>
    </xf>
    <xf numFmtId="0" fontId="19" fillId="0" borderId="72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</cellXfs>
  <cellStyles count="3">
    <cellStyle name="標準" xfId="0" builtinId="0"/>
    <cellStyle name="標準_候補４" xfId="1" xr:uid="{00000000-0005-0000-0000-000001000000}"/>
    <cellStyle name="標準_第７回狩野杯　プログラム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14</xdr:row>
      <xdr:rowOff>0</xdr:rowOff>
    </xdr:from>
    <xdr:to>
      <xdr:col>18</xdr:col>
      <xdr:colOff>76200</xdr:colOff>
      <xdr:row>15</xdr:row>
      <xdr:rowOff>47625</xdr:rowOff>
    </xdr:to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76200</xdr:colOff>
      <xdr:row>15</xdr:row>
      <xdr:rowOff>47625</xdr:rowOff>
    </xdr:to>
    <xdr:sp macro="" textlink="">
      <xdr:nvSpPr>
        <xdr:cNvPr id="19172" name="Text Box 24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76200</xdr:colOff>
      <xdr:row>15</xdr:row>
      <xdr:rowOff>47625</xdr:rowOff>
    </xdr:to>
    <xdr:sp macro="" textlink="">
      <xdr:nvSpPr>
        <xdr:cNvPr id="19173" name="Text Box 25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76200</xdr:colOff>
      <xdr:row>41</xdr:row>
      <xdr:rowOff>47625</xdr:rowOff>
    </xdr:to>
    <xdr:sp macro="" textlink="">
      <xdr:nvSpPr>
        <xdr:cNvPr id="19174" name="Text Box 26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76200</xdr:colOff>
      <xdr:row>41</xdr:row>
      <xdr:rowOff>47625</xdr:rowOff>
    </xdr:to>
    <xdr:sp macro="" textlink="">
      <xdr:nvSpPr>
        <xdr:cNvPr id="19175" name="Text Box 27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76200</xdr:colOff>
      <xdr:row>41</xdr:row>
      <xdr:rowOff>47625</xdr:rowOff>
    </xdr:to>
    <xdr:sp macro="" textlink="">
      <xdr:nvSpPr>
        <xdr:cNvPr id="19176" name="Text Box 28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76200</xdr:colOff>
      <xdr:row>54</xdr:row>
      <xdr:rowOff>28575</xdr:rowOff>
    </xdr:to>
    <xdr:sp macro="" textlink="">
      <xdr:nvSpPr>
        <xdr:cNvPr id="19177" name="Text Box 29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76200</xdr:colOff>
      <xdr:row>54</xdr:row>
      <xdr:rowOff>28575</xdr:rowOff>
    </xdr:to>
    <xdr:sp macro="" textlink="">
      <xdr:nvSpPr>
        <xdr:cNvPr id="19178" name="Text Box 30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76200</xdr:colOff>
      <xdr:row>54</xdr:row>
      <xdr:rowOff>28575</xdr:rowOff>
    </xdr:to>
    <xdr:sp macro="" textlink="">
      <xdr:nvSpPr>
        <xdr:cNvPr id="19179" name="Text Box 31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200025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200025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7210425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76200</xdr:colOff>
      <xdr:row>34</xdr:row>
      <xdr:rowOff>200025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76200</xdr:colOff>
      <xdr:row>34</xdr:row>
      <xdr:rowOff>200025</xdr:rowOff>
    </xdr:to>
    <xdr:sp macro="" textlink="">
      <xdr:nvSpPr>
        <xdr:cNvPr id="6" name="Text Box 2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76200</xdr:colOff>
      <xdr:row>34</xdr:row>
      <xdr:rowOff>200025</xdr:rowOff>
    </xdr:to>
    <xdr:sp macro="" textlink="">
      <xdr:nvSpPr>
        <xdr:cNvPr id="7" name="Text Box 2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7210425" y="855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76200</xdr:colOff>
      <xdr:row>36</xdr:row>
      <xdr:rowOff>28575</xdr:rowOff>
    </xdr:to>
    <xdr:sp macro="" textlink="">
      <xdr:nvSpPr>
        <xdr:cNvPr id="8" name="Text Box 2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76200</xdr:colOff>
      <xdr:row>36</xdr:row>
      <xdr:rowOff>28575</xdr:rowOff>
    </xdr:to>
    <xdr:sp macro="" textlink="">
      <xdr:nvSpPr>
        <xdr:cNvPr id="9" name="Text Box 3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76200</xdr:colOff>
      <xdr:row>36</xdr:row>
      <xdr:rowOff>28575</xdr:rowOff>
    </xdr:to>
    <xdr:sp macro="" textlink="">
      <xdr:nvSpPr>
        <xdr:cNvPr id="10" name="Text Box 3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210425" y="1101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4"/>
  <sheetViews>
    <sheetView topLeftCell="B1" zoomScaleNormal="100" workbookViewId="0">
      <selection activeCell="B38" sqref="B38:C39"/>
    </sheetView>
  </sheetViews>
  <sheetFormatPr defaultColWidth="13.6640625" defaultRowHeight="13.2" x14ac:dyDescent="0.2"/>
  <cols>
    <col min="1" max="1" width="8.88671875" style="3" hidden="1" customWidth="1"/>
    <col min="2" max="3" width="7.44140625" style="3" customWidth="1"/>
    <col min="4" max="6" width="6.33203125" style="3" customWidth="1"/>
    <col min="7" max="7" width="6.33203125" style="143" customWidth="1"/>
    <col min="8" max="13" width="6.33203125" style="3" customWidth="1"/>
    <col min="14" max="15" width="5.109375" style="3" customWidth="1"/>
    <col min="16" max="16" width="7" style="3" customWidth="1"/>
    <col min="17" max="17" width="6.33203125" style="3" customWidth="1"/>
    <col min="18" max="18" width="6.88671875" style="3" customWidth="1"/>
    <col min="19" max="16384" width="13.6640625" style="3"/>
  </cols>
  <sheetData>
    <row r="1" spans="1:18" s="1" customFormat="1" ht="71.099999999999994" customHeight="1" x14ac:dyDescent="0.15">
      <c r="B1" s="227" t="s">
        <v>37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21" customHeight="1" x14ac:dyDescent="0.2">
      <c r="A2" s="2" t="str">
        <f>LEFT(B2,1)</f>
        <v>A</v>
      </c>
      <c r="B2" s="206" t="s">
        <v>31</v>
      </c>
      <c r="C2" s="207"/>
      <c r="D2" s="212" t="str">
        <f>B4</f>
        <v>安倍口足久保Ａ</v>
      </c>
      <c r="E2" s="204"/>
      <c r="F2" s="193" t="str">
        <f>B6</f>
        <v>藁科FC</v>
      </c>
      <c r="G2" s="193"/>
      <c r="H2" s="193" t="str">
        <f>B8</f>
        <v>安西</v>
      </c>
      <c r="I2" s="193"/>
      <c r="J2" s="193" t="str">
        <f>B10</f>
        <v>島田第三</v>
      </c>
      <c r="K2" s="193"/>
      <c r="L2" s="193" t="str">
        <f>B12</f>
        <v>浜北FC</v>
      </c>
      <c r="M2" s="194"/>
      <c r="N2" s="181" t="s">
        <v>2</v>
      </c>
      <c r="O2" s="182"/>
      <c r="P2" s="182" t="s">
        <v>3</v>
      </c>
      <c r="Q2" s="202" t="s">
        <v>36</v>
      </c>
      <c r="R2" s="175" t="s">
        <v>4</v>
      </c>
    </row>
    <row r="3" spans="1:18" ht="13.5" customHeight="1" x14ac:dyDescent="0.2">
      <c r="B3" s="208"/>
      <c r="C3" s="209"/>
      <c r="D3" s="213"/>
      <c r="E3" s="205"/>
      <c r="F3" s="195"/>
      <c r="G3" s="195"/>
      <c r="H3" s="195"/>
      <c r="I3" s="195"/>
      <c r="J3" s="195"/>
      <c r="K3" s="195"/>
      <c r="L3" s="195"/>
      <c r="M3" s="196"/>
      <c r="N3" s="183"/>
      <c r="O3" s="184"/>
      <c r="P3" s="184"/>
      <c r="Q3" s="203"/>
      <c r="R3" s="176"/>
    </row>
    <row r="4" spans="1:18" ht="15.9" customHeight="1" x14ac:dyDescent="0.2">
      <c r="A4" s="3">
        <v>1</v>
      </c>
      <c r="B4" s="223" t="s">
        <v>151</v>
      </c>
      <c r="C4" s="224"/>
      <c r="D4" s="215"/>
      <c r="E4" s="216"/>
      <c r="F4" s="214" t="s">
        <v>25</v>
      </c>
      <c r="G4" s="214"/>
      <c r="H4" s="214" t="s">
        <v>29</v>
      </c>
      <c r="I4" s="214"/>
      <c r="J4" s="214" t="s">
        <v>29</v>
      </c>
      <c r="K4" s="214"/>
      <c r="L4" s="214" t="s">
        <v>29</v>
      </c>
      <c r="M4" s="218"/>
      <c r="N4" s="4" t="s">
        <v>21</v>
      </c>
      <c r="O4" s="5" t="s">
        <v>22</v>
      </c>
      <c r="P4" s="161" t="e">
        <f>N4*3+N5</f>
        <v>#VALUE!</v>
      </c>
      <c r="Q4" s="6" t="s">
        <v>23</v>
      </c>
      <c r="R4" s="7"/>
    </row>
    <row r="5" spans="1:18" ht="15.9" customHeight="1" x14ac:dyDescent="0.2">
      <c r="B5" s="199"/>
      <c r="C5" s="200"/>
      <c r="D5" s="217"/>
      <c r="E5" s="189"/>
      <c r="F5" s="186"/>
      <c r="G5" s="186"/>
      <c r="H5" s="186"/>
      <c r="I5" s="186"/>
      <c r="J5" s="186"/>
      <c r="K5" s="186"/>
      <c r="L5" s="186"/>
      <c r="M5" s="201"/>
      <c r="N5" s="173" t="s">
        <v>20</v>
      </c>
      <c r="O5" s="225"/>
      <c r="P5" s="8" t="s">
        <v>24</v>
      </c>
      <c r="Q5" s="9" t="s">
        <v>25</v>
      </c>
      <c r="R5" s="10" t="s">
        <v>26</v>
      </c>
    </row>
    <row r="6" spans="1:18" ht="15.9" customHeight="1" x14ac:dyDescent="0.2">
      <c r="A6" s="3">
        <v>2</v>
      </c>
      <c r="B6" s="177" t="s">
        <v>154</v>
      </c>
      <c r="C6" s="178"/>
      <c r="D6" s="185" t="s">
        <v>29</v>
      </c>
      <c r="E6" s="186"/>
      <c r="F6" s="189"/>
      <c r="G6" s="189"/>
      <c r="H6" s="186" t="s">
        <v>27</v>
      </c>
      <c r="I6" s="186"/>
      <c r="J6" s="186" t="s">
        <v>27</v>
      </c>
      <c r="K6" s="186"/>
      <c r="L6" s="186" t="s">
        <v>27</v>
      </c>
      <c r="M6" s="201"/>
      <c r="N6" s="11" t="s">
        <v>21</v>
      </c>
      <c r="O6" s="12" t="s">
        <v>22</v>
      </c>
      <c r="P6" s="162" t="e">
        <f>N6*3+N7</f>
        <v>#VALUE!</v>
      </c>
      <c r="Q6" s="13" t="s">
        <v>23</v>
      </c>
      <c r="R6" s="14"/>
    </row>
    <row r="7" spans="1:18" ht="15.9" customHeight="1" x14ac:dyDescent="0.2">
      <c r="B7" s="177"/>
      <c r="C7" s="178"/>
      <c r="D7" s="185"/>
      <c r="E7" s="186"/>
      <c r="F7" s="189"/>
      <c r="G7" s="189"/>
      <c r="H7" s="186"/>
      <c r="I7" s="186"/>
      <c r="J7" s="186"/>
      <c r="K7" s="186"/>
      <c r="L7" s="186"/>
      <c r="M7" s="201"/>
      <c r="N7" s="173" t="s">
        <v>20</v>
      </c>
      <c r="O7" s="225"/>
      <c r="P7" s="8" t="s">
        <v>24</v>
      </c>
      <c r="Q7" s="9" t="s">
        <v>25</v>
      </c>
      <c r="R7" s="10" t="s">
        <v>26</v>
      </c>
    </row>
    <row r="8" spans="1:18" ht="15.9" customHeight="1" x14ac:dyDescent="0.2">
      <c r="A8" s="3">
        <v>3</v>
      </c>
      <c r="B8" s="177" t="s">
        <v>159</v>
      </c>
      <c r="C8" s="178"/>
      <c r="D8" s="185" t="s">
        <v>29</v>
      </c>
      <c r="E8" s="186"/>
      <c r="F8" s="186" t="s">
        <v>27</v>
      </c>
      <c r="G8" s="186"/>
      <c r="H8" s="189"/>
      <c r="I8" s="189"/>
      <c r="J8" s="186" t="s">
        <v>27</v>
      </c>
      <c r="K8" s="186"/>
      <c r="L8" s="186" t="s">
        <v>27</v>
      </c>
      <c r="M8" s="201"/>
      <c r="N8" s="11" t="s">
        <v>21</v>
      </c>
      <c r="O8" s="12" t="s">
        <v>22</v>
      </c>
      <c r="P8" s="162" t="e">
        <f>N8*3+N9</f>
        <v>#VALUE!</v>
      </c>
      <c r="Q8" s="13" t="s">
        <v>23</v>
      </c>
      <c r="R8" s="14"/>
    </row>
    <row r="9" spans="1:18" ht="15.9" customHeight="1" x14ac:dyDescent="0.2">
      <c r="B9" s="177"/>
      <c r="C9" s="178"/>
      <c r="D9" s="185"/>
      <c r="E9" s="186"/>
      <c r="F9" s="186"/>
      <c r="G9" s="186"/>
      <c r="H9" s="189"/>
      <c r="I9" s="189"/>
      <c r="J9" s="186"/>
      <c r="K9" s="186"/>
      <c r="L9" s="186"/>
      <c r="M9" s="201"/>
      <c r="N9" s="173" t="s">
        <v>20</v>
      </c>
      <c r="O9" s="225"/>
      <c r="P9" s="8" t="s">
        <v>24</v>
      </c>
      <c r="Q9" s="9" t="s">
        <v>25</v>
      </c>
      <c r="R9" s="10" t="s">
        <v>26</v>
      </c>
    </row>
    <row r="10" spans="1:18" ht="15.9" customHeight="1" x14ac:dyDescent="0.2">
      <c r="B10" s="177" t="s">
        <v>116</v>
      </c>
      <c r="C10" s="178"/>
      <c r="D10" s="185" t="s">
        <v>27</v>
      </c>
      <c r="E10" s="186"/>
      <c r="F10" s="186" t="s">
        <v>27</v>
      </c>
      <c r="G10" s="186"/>
      <c r="H10" s="186" t="s">
        <v>27</v>
      </c>
      <c r="I10" s="186"/>
      <c r="J10" s="189"/>
      <c r="K10" s="189"/>
      <c r="L10" s="186" t="s">
        <v>27</v>
      </c>
      <c r="M10" s="201"/>
      <c r="N10" s="11" t="s">
        <v>21</v>
      </c>
      <c r="O10" s="12" t="s">
        <v>22</v>
      </c>
      <c r="P10" s="162" t="e">
        <f>N10*3+N11</f>
        <v>#VALUE!</v>
      </c>
      <c r="Q10" s="13" t="s">
        <v>23</v>
      </c>
      <c r="R10" s="14"/>
    </row>
    <row r="11" spans="1:18" ht="15.9" customHeight="1" x14ac:dyDescent="0.2">
      <c r="B11" s="177"/>
      <c r="C11" s="178"/>
      <c r="D11" s="185"/>
      <c r="E11" s="186"/>
      <c r="F11" s="186"/>
      <c r="G11" s="186"/>
      <c r="H11" s="186"/>
      <c r="I11" s="186"/>
      <c r="J11" s="189"/>
      <c r="K11" s="189"/>
      <c r="L11" s="186"/>
      <c r="M11" s="201"/>
      <c r="N11" s="173" t="s">
        <v>20</v>
      </c>
      <c r="O11" s="225"/>
      <c r="P11" s="8" t="s">
        <v>24</v>
      </c>
      <c r="Q11" s="9" t="s">
        <v>25</v>
      </c>
      <c r="R11" s="10" t="s">
        <v>26</v>
      </c>
    </row>
    <row r="12" spans="1:18" ht="15.9" customHeight="1" x14ac:dyDescent="0.2">
      <c r="A12" s="3">
        <v>4</v>
      </c>
      <c r="B12" s="177" t="s">
        <v>45</v>
      </c>
      <c r="C12" s="178"/>
      <c r="D12" s="186" t="s">
        <v>27</v>
      </c>
      <c r="E12" s="186"/>
      <c r="F12" s="186" t="s">
        <v>27</v>
      </c>
      <c r="G12" s="186"/>
      <c r="H12" s="186" t="s">
        <v>27</v>
      </c>
      <c r="I12" s="186"/>
      <c r="J12" s="186" t="s">
        <v>27</v>
      </c>
      <c r="K12" s="186"/>
      <c r="L12" s="189"/>
      <c r="M12" s="190"/>
      <c r="N12" s="11" t="s">
        <v>21</v>
      </c>
      <c r="O12" s="12" t="s">
        <v>22</v>
      </c>
      <c r="P12" s="162" t="e">
        <f>N12*3+N13</f>
        <v>#VALUE!</v>
      </c>
      <c r="Q12" s="13" t="s">
        <v>23</v>
      </c>
      <c r="R12" s="14"/>
    </row>
    <row r="13" spans="1:18" ht="15.9" customHeight="1" x14ac:dyDescent="0.2">
      <c r="B13" s="179"/>
      <c r="C13" s="180"/>
      <c r="D13" s="188"/>
      <c r="E13" s="188"/>
      <c r="F13" s="188"/>
      <c r="G13" s="188"/>
      <c r="H13" s="188"/>
      <c r="I13" s="188"/>
      <c r="J13" s="188"/>
      <c r="K13" s="188"/>
      <c r="L13" s="191"/>
      <c r="M13" s="192"/>
      <c r="N13" s="171" t="s">
        <v>20</v>
      </c>
      <c r="O13" s="226"/>
      <c r="P13" s="15" t="s">
        <v>24</v>
      </c>
      <c r="Q13" s="16" t="s">
        <v>25</v>
      </c>
      <c r="R13" s="17" t="s">
        <v>26</v>
      </c>
    </row>
    <row r="14" spans="1:18" ht="20.100000000000001" customHeight="1" x14ac:dyDescent="0.2">
      <c r="B14" s="18"/>
      <c r="C14" s="18"/>
      <c r="D14" s="19"/>
      <c r="E14" s="19"/>
      <c r="F14" s="19"/>
      <c r="G14" s="142"/>
      <c r="H14" s="19"/>
      <c r="I14" s="19"/>
      <c r="J14" s="19"/>
      <c r="K14" s="19"/>
      <c r="L14" s="19"/>
      <c r="M14" s="19"/>
      <c r="N14" s="20"/>
      <c r="O14" s="20"/>
      <c r="P14" s="21"/>
      <c r="Q14" s="22"/>
      <c r="R14" s="23"/>
    </row>
    <row r="15" spans="1:18" ht="12" customHeight="1" x14ac:dyDescent="0.2">
      <c r="A15" s="2" t="str">
        <f>LEFT(B15,1)</f>
        <v>B</v>
      </c>
      <c r="B15" s="206" t="s">
        <v>32</v>
      </c>
      <c r="C15" s="207"/>
      <c r="D15" s="210" t="str">
        <f>B17</f>
        <v>城北</v>
      </c>
      <c r="E15" s="193"/>
      <c r="F15" s="193" t="str">
        <f>B19</f>
        <v>西豊田･南部</v>
      </c>
      <c r="G15" s="193"/>
      <c r="H15" s="193" t="str">
        <f>B21</f>
        <v>長田東</v>
      </c>
      <c r="I15" s="193"/>
      <c r="J15" s="193" t="str">
        <f>B23</f>
        <v>飯田Ｆ</v>
      </c>
      <c r="K15" s="193"/>
      <c r="L15" s="193" t="str">
        <f>B25</f>
        <v>高洲南</v>
      </c>
      <c r="M15" s="194"/>
      <c r="N15" s="181" t="s">
        <v>2</v>
      </c>
      <c r="O15" s="182"/>
      <c r="P15" s="182" t="s">
        <v>3</v>
      </c>
      <c r="Q15" s="202" t="s">
        <v>36</v>
      </c>
      <c r="R15" s="175" t="s">
        <v>4</v>
      </c>
    </row>
    <row r="16" spans="1:18" ht="13.5" customHeight="1" x14ac:dyDescent="0.2">
      <c r="B16" s="208"/>
      <c r="C16" s="209"/>
      <c r="D16" s="211"/>
      <c r="E16" s="195"/>
      <c r="F16" s="195"/>
      <c r="G16" s="195"/>
      <c r="H16" s="195"/>
      <c r="I16" s="195"/>
      <c r="J16" s="195"/>
      <c r="K16" s="195"/>
      <c r="L16" s="195"/>
      <c r="M16" s="196"/>
      <c r="N16" s="183"/>
      <c r="O16" s="184"/>
      <c r="P16" s="184"/>
      <c r="Q16" s="203"/>
      <c r="R16" s="176"/>
    </row>
    <row r="17" spans="1:18" ht="15" customHeight="1" x14ac:dyDescent="0.2">
      <c r="A17" s="3">
        <v>1</v>
      </c>
      <c r="B17" s="197" t="s">
        <v>46</v>
      </c>
      <c r="C17" s="198"/>
      <c r="D17" s="215"/>
      <c r="E17" s="216"/>
      <c r="F17" s="214" t="s">
        <v>29</v>
      </c>
      <c r="G17" s="214"/>
      <c r="H17" s="214" t="s">
        <v>29</v>
      </c>
      <c r="I17" s="214"/>
      <c r="J17" s="214" t="s">
        <v>29</v>
      </c>
      <c r="K17" s="214"/>
      <c r="L17" s="214" t="s">
        <v>29</v>
      </c>
      <c r="M17" s="218"/>
      <c r="N17" s="4" t="s">
        <v>21</v>
      </c>
      <c r="O17" s="5" t="s">
        <v>22</v>
      </c>
      <c r="P17" s="161" t="e">
        <f>N17*3+N18</f>
        <v>#VALUE!</v>
      </c>
      <c r="Q17" s="6" t="s">
        <v>23</v>
      </c>
      <c r="R17" s="7"/>
    </row>
    <row r="18" spans="1:18" ht="15" customHeight="1" x14ac:dyDescent="0.2">
      <c r="B18" s="177"/>
      <c r="C18" s="178"/>
      <c r="D18" s="217"/>
      <c r="E18" s="189"/>
      <c r="F18" s="186"/>
      <c r="G18" s="186"/>
      <c r="H18" s="186"/>
      <c r="I18" s="186"/>
      <c r="J18" s="186"/>
      <c r="K18" s="186"/>
      <c r="L18" s="186"/>
      <c r="M18" s="201"/>
      <c r="N18" s="173" t="s">
        <v>20</v>
      </c>
      <c r="O18" s="174"/>
      <c r="P18" s="8" t="s">
        <v>24</v>
      </c>
      <c r="Q18" s="9" t="s">
        <v>25</v>
      </c>
      <c r="R18" s="10" t="s">
        <v>26</v>
      </c>
    </row>
    <row r="19" spans="1:18" ht="15" customHeight="1" x14ac:dyDescent="0.2">
      <c r="A19" s="3">
        <v>2</v>
      </c>
      <c r="B19" s="177" t="s">
        <v>165</v>
      </c>
      <c r="C19" s="178"/>
      <c r="D19" s="185" t="s">
        <v>27</v>
      </c>
      <c r="E19" s="186"/>
      <c r="F19" s="189"/>
      <c r="G19" s="189"/>
      <c r="H19" s="186" t="s">
        <v>27</v>
      </c>
      <c r="I19" s="186"/>
      <c r="J19" s="186" t="s">
        <v>27</v>
      </c>
      <c r="K19" s="186"/>
      <c r="L19" s="186" t="s">
        <v>27</v>
      </c>
      <c r="M19" s="201"/>
      <c r="N19" s="11" t="s">
        <v>21</v>
      </c>
      <c r="O19" s="12" t="s">
        <v>22</v>
      </c>
      <c r="P19" s="162" t="e">
        <f>N19*3+N20</f>
        <v>#VALUE!</v>
      </c>
      <c r="Q19" s="13" t="s">
        <v>23</v>
      </c>
      <c r="R19" s="14"/>
    </row>
    <row r="20" spans="1:18" ht="15" customHeight="1" x14ac:dyDescent="0.2">
      <c r="B20" s="177"/>
      <c r="C20" s="178"/>
      <c r="D20" s="185"/>
      <c r="E20" s="186"/>
      <c r="F20" s="189"/>
      <c r="G20" s="189"/>
      <c r="H20" s="186"/>
      <c r="I20" s="186"/>
      <c r="J20" s="186"/>
      <c r="K20" s="186"/>
      <c r="L20" s="186"/>
      <c r="M20" s="201"/>
      <c r="N20" s="173" t="s">
        <v>20</v>
      </c>
      <c r="O20" s="174"/>
      <c r="P20" s="8" t="s">
        <v>24</v>
      </c>
      <c r="Q20" s="9" t="s">
        <v>25</v>
      </c>
      <c r="R20" s="10" t="s">
        <v>26</v>
      </c>
    </row>
    <row r="21" spans="1:18" ht="15" customHeight="1" x14ac:dyDescent="0.2">
      <c r="B21" s="177" t="s">
        <v>44</v>
      </c>
      <c r="C21" s="178"/>
      <c r="D21" s="185" t="s">
        <v>27</v>
      </c>
      <c r="E21" s="186"/>
      <c r="F21" s="186" t="s">
        <v>27</v>
      </c>
      <c r="G21" s="186"/>
      <c r="H21" s="189"/>
      <c r="I21" s="189"/>
      <c r="J21" s="186" t="s">
        <v>27</v>
      </c>
      <c r="K21" s="186"/>
      <c r="L21" s="186" t="s">
        <v>27</v>
      </c>
      <c r="M21" s="201"/>
      <c r="N21" s="11" t="s">
        <v>21</v>
      </c>
      <c r="O21" s="12" t="s">
        <v>22</v>
      </c>
      <c r="P21" s="162" t="e">
        <f>N21*3+N22</f>
        <v>#VALUE!</v>
      </c>
      <c r="Q21" s="13" t="s">
        <v>23</v>
      </c>
      <c r="R21" s="14"/>
    </row>
    <row r="22" spans="1:18" ht="15" customHeight="1" x14ac:dyDescent="0.2">
      <c r="B22" s="177"/>
      <c r="C22" s="178"/>
      <c r="D22" s="185"/>
      <c r="E22" s="186"/>
      <c r="F22" s="186"/>
      <c r="G22" s="186"/>
      <c r="H22" s="189"/>
      <c r="I22" s="189"/>
      <c r="J22" s="186"/>
      <c r="K22" s="186"/>
      <c r="L22" s="186"/>
      <c r="M22" s="201"/>
      <c r="N22" s="173" t="s">
        <v>20</v>
      </c>
      <c r="O22" s="174"/>
      <c r="P22" s="8" t="s">
        <v>24</v>
      </c>
      <c r="Q22" s="9" t="s">
        <v>25</v>
      </c>
      <c r="R22" s="10" t="s">
        <v>26</v>
      </c>
    </row>
    <row r="23" spans="1:18" ht="15" customHeight="1" x14ac:dyDescent="0.2">
      <c r="A23" s="3">
        <v>3</v>
      </c>
      <c r="B23" s="177" t="s">
        <v>162</v>
      </c>
      <c r="C23" s="178"/>
      <c r="D23" s="185" t="s">
        <v>27</v>
      </c>
      <c r="E23" s="186"/>
      <c r="F23" s="186" t="s">
        <v>27</v>
      </c>
      <c r="G23" s="186"/>
      <c r="H23" s="186" t="s">
        <v>27</v>
      </c>
      <c r="I23" s="186"/>
      <c r="J23" s="189"/>
      <c r="K23" s="189"/>
      <c r="L23" s="186" t="s">
        <v>27</v>
      </c>
      <c r="M23" s="201"/>
      <c r="N23" s="11" t="s">
        <v>21</v>
      </c>
      <c r="O23" s="12" t="s">
        <v>22</v>
      </c>
      <c r="P23" s="162" t="e">
        <f>N23*3+N24</f>
        <v>#VALUE!</v>
      </c>
      <c r="Q23" s="13" t="s">
        <v>23</v>
      </c>
      <c r="R23" s="14"/>
    </row>
    <row r="24" spans="1:18" ht="15" customHeight="1" x14ac:dyDescent="0.2">
      <c r="B24" s="177"/>
      <c r="C24" s="178"/>
      <c r="D24" s="185"/>
      <c r="E24" s="186"/>
      <c r="F24" s="186"/>
      <c r="G24" s="186"/>
      <c r="H24" s="186"/>
      <c r="I24" s="186"/>
      <c r="J24" s="189"/>
      <c r="K24" s="189"/>
      <c r="L24" s="186"/>
      <c r="M24" s="201"/>
      <c r="N24" s="173" t="s">
        <v>20</v>
      </c>
      <c r="O24" s="174"/>
      <c r="P24" s="8" t="s">
        <v>24</v>
      </c>
      <c r="Q24" s="9" t="s">
        <v>25</v>
      </c>
      <c r="R24" s="10" t="s">
        <v>26</v>
      </c>
    </row>
    <row r="25" spans="1:18" ht="15" customHeight="1" x14ac:dyDescent="0.2">
      <c r="A25" s="3">
        <v>4</v>
      </c>
      <c r="B25" s="177" t="s">
        <v>47</v>
      </c>
      <c r="C25" s="178"/>
      <c r="D25" s="185" t="s">
        <v>27</v>
      </c>
      <c r="E25" s="186"/>
      <c r="F25" s="186" t="s">
        <v>27</v>
      </c>
      <c r="G25" s="186"/>
      <c r="H25" s="186" t="s">
        <v>27</v>
      </c>
      <c r="I25" s="186"/>
      <c r="J25" s="186" t="s">
        <v>27</v>
      </c>
      <c r="K25" s="186"/>
      <c r="L25" s="189"/>
      <c r="M25" s="190"/>
      <c r="N25" s="11" t="s">
        <v>21</v>
      </c>
      <c r="O25" s="12" t="s">
        <v>22</v>
      </c>
      <c r="P25" s="162" t="e">
        <f>N25*3+N26</f>
        <v>#VALUE!</v>
      </c>
      <c r="Q25" s="13" t="s">
        <v>23</v>
      </c>
      <c r="R25" s="14"/>
    </row>
    <row r="26" spans="1:18" ht="15" customHeight="1" x14ac:dyDescent="0.2">
      <c r="B26" s="179"/>
      <c r="C26" s="180"/>
      <c r="D26" s="187"/>
      <c r="E26" s="188"/>
      <c r="F26" s="188"/>
      <c r="G26" s="188"/>
      <c r="H26" s="188"/>
      <c r="I26" s="188"/>
      <c r="J26" s="188"/>
      <c r="K26" s="188"/>
      <c r="L26" s="191"/>
      <c r="M26" s="192"/>
      <c r="N26" s="171" t="s">
        <v>20</v>
      </c>
      <c r="O26" s="172"/>
      <c r="P26" s="15" t="s">
        <v>24</v>
      </c>
      <c r="Q26" s="16" t="s">
        <v>25</v>
      </c>
      <c r="R26" s="17" t="s">
        <v>26</v>
      </c>
    </row>
    <row r="27" spans="1:18" ht="21" customHeight="1" x14ac:dyDescent="0.2"/>
    <row r="28" spans="1:18" ht="12" customHeight="1" x14ac:dyDescent="0.2">
      <c r="A28" s="2" t="str">
        <f>LEFT(B28,1)</f>
        <v>C</v>
      </c>
      <c r="B28" s="206" t="s">
        <v>34</v>
      </c>
      <c r="C28" s="207"/>
      <c r="D28" s="212" t="str">
        <f>B30</f>
        <v>麻機･千代田東</v>
      </c>
      <c r="E28" s="204"/>
      <c r="F28" s="193" t="str">
        <f>B32</f>
        <v>SJFC</v>
      </c>
      <c r="G28" s="193"/>
      <c r="H28" s="193" t="str">
        <f>B34</f>
        <v>長田西</v>
      </c>
      <c r="I28" s="193"/>
      <c r="J28" s="193" t="str">
        <f>B36</f>
        <v>青島</v>
      </c>
      <c r="K28" s="193"/>
      <c r="L28" s="219" t="str">
        <f>B38</f>
        <v>ＳＷＪ･服織･ＳＥＮＡ</v>
      </c>
      <c r="M28" s="220"/>
      <c r="N28" s="181" t="s">
        <v>2</v>
      </c>
      <c r="O28" s="182"/>
      <c r="P28" s="182" t="s">
        <v>3</v>
      </c>
      <c r="Q28" s="202" t="s">
        <v>36</v>
      </c>
      <c r="R28" s="175" t="s">
        <v>4</v>
      </c>
    </row>
    <row r="29" spans="1:18" ht="13.5" customHeight="1" x14ac:dyDescent="0.2">
      <c r="B29" s="208"/>
      <c r="C29" s="209"/>
      <c r="D29" s="213"/>
      <c r="E29" s="205"/>
      <c r="F29" s="195"/>
      <c r="G29" s="195"/>
      <c r="H29" s="195"/>
      <c r="I29" s="195"/>
      <c r="J29" s="195"/>
      <c r="K29" s="195"/>
      <c r="L29" s="221"/>
      <c r="M29" s="222"/>
      <c r="N29" s="183"/>
      <c r="O29" s="184"/>
      <c r="P29" s="184"/>
      <c r="Q29" s="203"/>
      <c r="R29" s="176"/>
    </row>
    <row r="30" spans="1:18" ht="15" customHeight="1" x14ac:dyDescent="0.2">
      <c r="A30" s="3">
        <v>1</v>
      </c>
      <c r="B30" s="223" t="s">
        <v>161</v>
      </c>
      <c r="C30" s="224"/>
      <c r="D30" s="215"/>
      <c r="E30" s="216"/>
      <c r="F30" s="214" t="s">
        <v>29</v>
      </c>
      <c r="G30" s="214"/>
      <c r="H30" s="214" t="s">
        <v>29</v>
      </c>
      <c r="I30" s="214"/>
      <c r="J30" s="214" t="s">
        <v>29</v>
      </c>
      <c r="K30" s="214"/>
      <c r="L30" s="214" t="s">
        <v>29</v>
      </c>
      <c r="M30" s="218"/>
      <c r="N30" s="4" t="s">
        <v>21</v>
      </c>
      <c r="O30" s="5" t="s">
        <v>22</v>
      </c>
      <c r="P30" s="161" t="e">
        <f>N30*3+N31</f>
        <v>#VALUE!</v>
      </c>
      <c r="Q30" s="6" t="s">
        <v>23</v>
      </c>
      <c r="R30" s="7"/>
    </row>
    <row r="31" spans="1:18" ht="15" customHeight="1" x14ac:dyDescent="0.2">
      <c r="B31" s="199"/>
      <c r="C31" s="200"/>
      <c r="D31" s="217"/>
      <c r="E31" s="189"/>
      <c r="F31" s="186"/>
      <c r="G31" s="186"/>
      <c r="H31" s="186"/>
      <c r="I31" s="186"/>
      <c r="J31" s="186"/>
      <c r="K31" s="186"/>
      <c r="L31" s="186"/>
      <c r="M31" s="201"/>
      <c r="N31" s="173" t="s">
        <v>20</v>
      </c>
      <c r="O31" s="174"/>
      <c r="P31" s="8" t="s">
        <v>24</v>
      </c>
      <c r="Q31" s="9" t="s">
        <v>25</v>
      </c>
      <c r="R31" s="10" t="s">
        <v>26</v>
      </c>
    </row>
    <row r="32" spans="1:18" ht="15" customHeight="1" x14ac:dyDescent="0.2">
      <c r="A32" s="3">
        <v>2</v>
      </c>
      <c r="B32" s="177" t="s">
        <v>153</v>
      </c>
      <c r="C32" s="178"/>
      <c r="D32" s="185" t="s">
        <v>27</v>
      </c>
      <c r="E32" s="186"/>
      <c r="F32" s="189"/>
      <c r="G32" s="189"/>
      <c r="H32" s="186" t="s">
        <v>27</v>
      </c>
      <c r="I32" s="186"/>
      <c r="J32" s="186" t="s">
        <v>27</v>
      </c>
      <c r="K32" s="186"/>
      <c r="L32" s="186" t="s">
        <v>27</v>
      </c>
      <c r="M32" s="201"/>
      <c r="N32" s="11" t="s">
        <v>21</v>
      </c>
      <c r="O32" s="12" t="s">
        <v>22</v>
      </c>
      <c r="P32" s="162" t="e">
        <f>N32*3+N33</f>
        <v>#VALUE!</v>
      </c>
      <c r="Q32" s="13" t="s">
        <v>23</v>
      </c>
      <c r="R32" s="14"/>
    </row>
    <row r="33" spans="1:18" ht="15" customHeight="1" x14ac:dyDescent="0.2">
      <c r="B33" s="177"/>
      <c r="C33" s="178"/>
      <c r="D33" s="185"/>
      <c r="E33" s="186"/>
      <c r="F33" s="189"/>
      <c r="G33" s="189"/>
      <c r="H33" s="186"/>
      <c r="I33" s="186"/>
      <c r="J33" s="186"/>
      <c r="K33" s="186"/>
      <c r="L33" s="186"/>
      <c r="M33" s="201"/>
      <c r="N33" s="173" t="s">
        <v>20</v>
      </c>
      <c r="O33" s="174"/>
      <c r="P33" s="8" t="s">
        <v>24</v>
      </c>
      <c r="Q33" s="9" t="s">
        <v>25</v>
      </c>
      <c r="R33" s="10" t="s">
        <v>26</v>
      </c>
    </row>
    <row r="34" spans="1:18" ht="15" customHeight="1" x14ac:dyDescent="0.2">
      <c r="B34" s="177" t="s">
        <v>43</v>
      </c>
      <c r="C34" s="178"/>
      <c r="D34" s="185" t="s">
        <v>27</v>
      </c>
      <c r="E34" s="186"/>
      <c r="F34" s="186" t="s">
        <v>27</v>
      </c>
      <c r="G34" s="186"/>
      <c r="H34" s="189"/>
      <c r="I34" s="189"/>
      <c r="J34" s="186" t="s">
        <v>27</v>
      </c>
      <c r="K34" s="186"/>
      <c r="L34" s="186" t="s">
        <v>27</v>
      </c>
      <c r="M34" s="201"/>
      <c r="N34" s="11" t="s">
        <v>21</v>
      </c>
      <c r="O34" s="12" t="s">
        <v>22</v>
      </c>
      <c r="P34" s="162" t="e">
        <f>N34*3+N35</f>
        <v>#VALUE!</v>
      </c>
      <c r="Q34" s="13" t="s">
        <v>23</v>
      </c>
      <c r="R34" s="14"/>
    </row>
    <row r="35" spans="1:18" ht="15" customHeight="1" x14ac:dyDescent="0.2">
      <c r="B35" s="177"/>
      <c r="C35" s="178"/>
      <c r="D35" s="185"/>
      <c r="E35" s="186"/>
      <c r="F35" s="186"/>
      <c r="G35" s="186"/>
      <c r="H35" s="189"/>
      <c r="I35" s="189"/>
      <c r="J35" s="186"/>
      <c r="K35" s="186"/>
      <c r="L35" s="186"/>
      <c r="M35" s="201"/>
      <c r="N35" s="173" t="s">
        <v>20</v>
      </c>
      <c r="O35" s="174"/>
      <c r="P35" s="8" t="s">
        <v>24</v>
      </c>
      <c r="Q35" s="9" t="s">
        <v>25</v>
      </c>
      <c r="R35" s="10" t="s">
        <v>26</v>
      </c>
    </row>
    <row r="36" spans="1:18" ht="15" customHeight="1" x14ac:dyDescent="0.2">
      <c r="A36" s="3">
        <v>3</v>
      </c>
      <c r="B36" s="177" t="s">
        <v>42</v>
      </c>
      <c r="C36" s="178"/>
      <c r="D36" s="185" t="s">
        <v>27</v>
      </c>
      <c r="E36" s="186"/>
      <c r="F36" s="186" t="s">
        <v>27</v>
      </c>
      <c r="G36" s="186"/>
      <c r="H36" s="186" t="s">
        <v>27</v>
      </c>
      <c r="I36" s="186"/>
      <c r="J36" s="189"/>
      <c r="K36" s="189"/>
      <c r="L36" s="186" t="s">
        <v>27</v>
      </c>
      <c r="M36" s="201"/>
      <c r="N36" s="11" t="s">
        <v>21</v>
      </c>
      <c r="O36" s="12" t="s">
        <v>22</v>
      </c>
      <c r="P36" s="162" t="e">
        <f>N36*3+N37</f>
        <v>#VALUE!</v>
      </c>
      <c r="Q36" s="13" t="s">
        <v>23</v>
      </c>
      <c r="R36" s="14"/>
    </row>
    <row r="37" spans="1:18" ht="15" customHeight="1" x14ac:dyDescent="0.2">
      <c r="B37" s="177"/>
      <c r="C37" s="178"/>
      <c r="D37" s="185"/>
      <c r="E37" s="186"/>
      <c r="F37" s="186"/>
      <c r="G37" s="186"/>
      <c r="H37" s="186"/>
      <c r="I37" s="186"/>
      <c r="J37" s="189"/>
      <c r="K37" s="189"/>
      <c r="L37" s="186"/>
      <c r="M37" s="201"/>
      <c r="N37" s="173" t="s">
        <v>20</v>
      </c>
      <c r="O37" s="174"/>
      <c r="P37" s="8" t="s">
        <v>24</v>
      </c>
      <c r="Q37" s="9" t="s">
        <v>25</v>
      </c>
      <c r="R37" s="10" t="s">
        <v>26</v>
      </c>
    </row>
    <row r="38" spans="1:18" ht="15" customHeight="1" x14ac:dyDescent="0.2">
      <c r="A38" s="3">
        <v>4</v>
      </c>
      <c r="B38" s="228" t="s">
        <v>167</v>
      </c>
      <c r="C38" s="229"/>
      <c r="D38" s="185" t="s">
        <v>27</v>
      </c>
      <c r="E38" s="186"/>
      <c r="F38" s="186" t="s">
        <v>27</v>
      </c>
      <c r="G38" s="186"/>
      <c r="H38" s="186" t="s">
        <v>27</v>
      </c>
      <c r="I38" s="186"/>
      <c r="J38" s="186" t="s">
        <v>27</v>
      </c>
      <c r="K38" s="186"/>
      <c r="L38" s="189"/>
      <c r="M38" s="190"/>
      <c r="N38" s="11" t="s">
        <v>21</v>
      </c>
      <c r="O38" s="12" t="s">
        <v>22</v>
      </c>
      <c r="P38" s="162" t="e">
        <f>N38*3+N39</f>
        <v>#VALUE!</v>
      </c>
      <c r="Q38" s="13" t="s">
        <v>23</v>
      </c>
      <c r="R38" s="14"/>
    </row>
    <row r="39" spans="1:18" ht="15" customHeight="1" x14ac:dyDescent="0.2">
      <c r="B39" s="230"/>
      <c r="C39" s="231"/>
      <c r="D39" s="187"/>
      <c r="E39" s="188"/>
      <c r="F39" s="188"/>
      <c r="G39" s="188"/>
      <c r="H39" s="188"/>
      <c r="I39" s="188"/>
      <c r="J39" s="188"/>
      <c r="K39" s="188"/>
      <c r="L39" s="191"/>
      <c r="M39" s="192"/>
      <c r="N39" s="171" t="s">
        <v>20</v>
      </c>
      <c r="O39" s="172"/>
      <c r="P39" s="15" t="s">
        <v>24</v>
      </c>
      <c r="Q39" s="16" t="s">
        <v>25</v>
      </c>
      <c r="R39" s="17" t="s">
        <v>26</v>
      </c>
    </row>
    <row r="40" spans="1:18" ht="20.100000000000001" customHeight="1" x14ac:dyDescent="0.2">
      <c r="B40" s="18"/>
      <c r="C40" s="18"/>
      <c r="D40" s="19"/>
      <c r="E40" s="19"/>
      <c r="F40" s="19"/>
      <c r="G40" s="142"/>
      <c r="H40" s="19"/>
      <c r="I40" s="19"/>
      <c r="J40" s="19"/>
      <c r="K40" s="19"/>
      <c r="L40" s="19"/>
      <c r="M40" s="19"/>
      <c r="N40" s="20"/>
      <c r="O40" s="20"/>
      <c r="P40" s="21"/>
      <c r="Q40" s="22"/>
      <c r="R40" s="23"/>
    </row>
    <row r="41" spans="1:18" ht="12" customHeight="1" x14ac:dyDescent="0.2">
      <c r="A41" s="2" t="str">
        <f>LEFT(B41,1)</f>
        <v>D</v>
      </c>
      <c r="B41" s="206" t="s">
        <v>33</v>
      </c>
      <c r="C41" s="207"/>
      <c r="D41" s="210" t="str">
        <f>B43</f>
        <v>大里西</v>
      </c>
      <c r="E41" s="193"/>
      <c r="F41" s="193" t="str">
        <f>B45</f>
        <v>横内</v>
      </c>
      <c r="G41" s="193"/>
      <c r="H41" s="204" t="str">
        <f>B47</f>
        <v>東豊田･東源台</v>
      </c>
      <c r="I41" s="204"/>
      <c r="J41" s="204" t="str">
        <f>B49</f>
        <v>安倍口足久保B</v>
      </c>
      <c r="K41" s="204"/>
      <c r="L41" s="193" t="str">
        <f>B51</f>
        <v>富塚</v>
      </c>
      <c r="M41" s="194"/>
      <c r="N41" s="181" t="s">
        <v>2</v>
      </c>
      <c r="O41" s="182"/>
      <c r="P41" s="182" t="s">
        <v>3</v>
      </c>
      <c r="Q41" s="202" t="s">
        <v>36</v>
      </c>
      <c r="R41" s="175" t="s">
        <v>4</v>
      </c>
    </row>
    <row r="42" spans="1:18" ht="13.5" customHeight="1" x14ac:dyDescent="0.2">
      <c r="B42" s="208"/>
      <c r="C42" s="209"/>
      <c r="D42" s="211"/>
      <c r="E42" s="195"/>
      <c r="F42" s="195"/>
      <c r="G42" s="195"/>
      <c r="H42" s="205"/>
      <c r="I42" s="205"/>
      <c r="J42" s="205"/>
      <c r="K42" s="205"/>
      <c r="L42" s="195"/>
      <c r="M42" s="196"/>
      <c r="N42" s="183"/>
      <c r="O42" s="184"/>
      <c r="P42" s="184"/>
      <c r="Q42" s="203"/>
      <c r="R42" s="176"/>
    </row>
    <row r="43" spans="1:18" ht="15" customHeight="1" x14ac:dyDescent="0.2">
      <c r="A43" s="3">
        <v>1</v>
      </c>
      <c r="B43" s="197" t="s">
        <v>118</v>
      </c>
      <c r="C43" s="198"/>
      <c r="D43" s="215"/>
      <c r="E43" s="216"/>
      <c r="F43" s="214" t="s">
        <v>29</v>
      </c>
      <c r="G43" s="214"/>
      <c r="H43" s="214" t="s">
        <v>29</v>
      </c>
      <c r="I43" s="214"/>
      <c r="J43" s="214" t="s">
        <v>29</v>
      </c>
      <c r="K43" s="214"/>
      <c r="L43" s="214" t="s">
        <v>29</v>
      </c>
      <c r="M43" s="218"/>
      <c r="N43" s="4" t="s">
        <v>21</v>
      </c>
      <c r="O43" s="5" t="s">
        <v>22</v>
      </c>
      <c r="P43" s="161" t="e">
        <f>N43*3+N44</f>
        <v>#VALUE!</v>
      </c>
      <c r="Q43" s="6" t="s">
        <v>23</v>
      </c>
      <c r="R43" s="7"/>
    </row>
    <row r="44" spans="1:18" ht="15" customHeight="1" x14ac:dyDescent="0.2">
      <c r="B44" s="177"/>
      <c r="C44" s="178"/>
      <c r="D44" s="217"/>
      <c r="E44" s="189"/>
      <c r="F44" s="186"/>
      <c r="G44" s="186"/>
      <c r="H44" s="186"/>
      <c r="I44" s="186"/>
      <c r="J44" s="186"/>
      <c r="K44" s="186"/>
      <c r="L44" s="186"/>
      <c r="M44" s="201"/>
      <c r="N44" s="173" t="s">
        <v>20</v>
      </c>
      <c r="O44" s="174"/>
      <c r="P44" s="8" t="s">
        <v>24</v>
      </c>
      <c r="Q44" s="9" t="s">
        <v>25</v>
      </c>
      <c r="R44" s="10" t="s">
        <v>26</v>
      </c>
    </row>
    <row r="45" spans="1:18" ht="15" customHeight="1" x14ac:dyDescent="0.2">
      <c r="A45" s="3">
        <v>2</v>
      </c>
      <c r="B45" s="177" t="s">
        <v>119</v>
      </c>
      <c r="C45" s="178"/>
      <c r="D45" s="185" t="s">
        <v>27</v>
      </c>
      <c r="E45" s="186"/>
      <c r="F45" s="189"/>
      <c r="G45" s="189"/>
      <c r="H45" s="186" t="s">
        <v>27</v>
      </c>
      <c r="I45" s="186"/>
      <c r="J45" s="186" t="s">
        <v>27</v>
      </c>
      <c r="K45" s="186"/>
      <c r="L45" s="186" t="s">
        <v>27</v>
      </c>
      <c r="M45" s="201"/>
      <c r="N45" s="11" t="s">
        <v>21</v>
      </c>
      <c r="O45" s="12" t="s">
        <v>22</v>
      </c>
      <c r="P45" s="162" t="e">
        <f>N45*3+N46</f>
        <v>#VALUE!</v>
      </c>
      <c r="Q45" s="13" t="s">
        <v>23</v>
      </c>
      <c r="R45" s="14"/>
    </row>
    <row r="46" spans="1:18" ht="15" customHeight="1" x14ac:dyDescent="0.2">
      <c r="B46" s="177"/>
      <c r="C46" s="178"/>
      <c r="D46" s="185"/>
      <c r="E46" s="186"/>
      <c r="F46" s="189"/>
      <c r="G46" s="189"/>
      <c r="H46" s="186"/>
      <c r="I46" s="186"/>
      <c r="J46" s="186"/>
      <c r="K46" s="186"/>
      <c r="L46" s="186"/>
      <c r="M46" s="201"/>
      <c r="N46" s="173" t="s">
        <v>20</v>
      </c>
      <c r="O46" s="174"/>
      <c r="P46" s="8" t="s">
        <v>24</v>
      </c>
      <c r="Q46" s="9" t="s">
        <v>25</v>
      </c>
      <c r="R46" s="10" t="s">
        <v>26</v>
      </c>
    </row>
    <row r="47" spans="1:18" ht="15" customHeight="1" x14ac:dyDescent="0.2">
      <c r="B47" s="199" t="s">
        <v>160</v>
      </c>
      <c r="C47" s="200"/>
      <c r="D47" s="185" t="s">
        <v>27</v>
      </c>
      <c r="E47" s="186"/>
      <c r="F47" s="186" t="s">
        <v>27</v>
      </c>
      <c r="G47" s="186"/>
      <c r="H47" s="189"/>
      <c r="I47" s="189"/>
      <c r="J47" s="186" t="s">
        <v>27</v>
      </c>
      <c r="K47" s="186"/>
      <c r="L47" s="186" t="s">
        <v>27</v>
      </c>
      <c r="M47" s="201"/>
      <c r="N47" s="11" t="s">
        <v>21</v>
      </c>
      <c r="O47" s="12" t="s">
        <v>22</v>
      </c>
      <c r="P47" s="162" t="e">
        <f>N47*3+N48</f>
        <v>#VALUE!</v>
      </c>
      <c r="Q47" s="13" t="s">
        <v>23</v>
      </c>
      <c r="R47" s="14"/>
    </row>
    <row r="48" spans="1:18" ht="15" customHeight="1" x14ac:dyDescent="0.2">
      <c r="B48" s="199"/>
      <c r="C48" s="200"/>
      <c r="D48" s="185"/>
      <c r="E48" s="186"/>
      <c r="F48" s="186"/>
      <c r="G48" s="186"/>
      <c r="H48" s="189"/>
      <c r="I48" s="189"/>
      <c r="J48" s="186"/>
      <c r="K48" s="186"/>
      <c r="L48" s="186"/>
      <c r="M48" s="201"/>
      <c r="N48" s="173" t="s">
        <v>20</v>
      </c>
      <c r="O48" s="174"/>
      <c r="P48" s="8" t="s">
        <v>24</v>
      </c>
      <c r="Q48" s="9" t="s">
        <v>25</v>
      </c>
      <c r="R48" s="10" t="s">
        <v>26</v>
      </c>
    </row>
    <row r="49" spans="1:18" ht="15" customHeight="1" x14ac:dyDescent="0.2">
      <c r="A49" s="3">
        <v>3</v>
      </c>
      <c r="B49" s="199" t="s">
        <v>152</v>
      </c>
      <c r="C49" s="200"/>
      <c r="D49" s="185" t="s">
        <v>27</v>
      </c>
      <c r="E49" s="186"/>
      <c r="F49" s="186" t="s">
        <v>27</v>
      </c>
      <c r="G49" s="186"/>
      <c r="H49" s="186" t="s">
        <v>27</v>
      </c>
      <c r="I49" s="186"/>
      <c r="J49" s="189"/>
      <c r="K49" s="189"/>
      <c r="L49" s="186" t="s">
        <v>27</v>
      </c>
      <c r="M49" s="201"/>
      <c r="N49" s="11" t="s">
        <v>21</v>
      </c>
      <c r="O49" s="12" t="s">
        <v>22</v>
      </c>
      <c r="P49" s="162" t="e">
        <f>N49*3+N50</f>
        <v>#VALUE!</v>
      </c>
      <c r="Q49" s="13" t="s">
        <v>23</v>
      </c>
      <c r="R49" s="14"/>
    </row>
    <row r="50" spans="1:18" ht="15" customHeight="1" x14ac:dyDescent="0.2">
      <c r="B50" s="199"/>
      <c r="C50" s="200"/>
      <c r="D50" s="185"/>
      <c r="E50" s="186"/>
      <c r="F50" s="186"/>
      <c r="G50" s="186"/>
      <c r="H50" s="186"/>
      <c r="I50" s="186"/>
      <c r="J50" s="189"/>
      <c r="K50" s="189"/>
      <c r="L50" s="186"/>
      <c r="M50" s="201"/>
      <c r="N50" s="173" t="s">
        <v>20</v>
      </c>
      <c r="O50" s="174"/>
      <c r="P50" s="8" t="s">
        <v>24</v>
      </c>
      <c r="Q50" s="9" t="s">
        <v>25</v>
      </c>
      <c r="R50" s="10" t="s">
        <v>26</v>
      </c>
    </row>
    <row r="51" spans="1:18" ht="15" customHeight="1" x14ac:dyDescent="0.2">
      <c r="A51" s="3">
        <v>4</v>
      </c>
      <c r="B51" s="177" t="s">
        <v>48</v>
      </c>
      <c r="C51" s="178"/>
      <c r="D51" s="185" t="s">
        <v>27</v>
      </c>
      <c r="E51" s="186"/>
      <c r="F51" s="186" t="s">
        <v>27</v>
      </c>
      <c r="G51" s="186"/>
      <c r="H51" s="186" t="s">
        <v>27</v>
      </c>
      <c r="I51" s="186"/>
      <c r="J51" s="186" t="s">
        <v>27</v>
      </c>
      <c r="K51" s="186"/>
      <c r="L51" s="189"/>
      <c r="M51" s="190"/>
      <c r="N51" s="11" t="s">
        <v>21</v>
      </c>
      <c r="O51" s="12" t="s">
        <v>22</v>
      </c>
      <c r="P51" s="162" t="e">
        <f>N51*3+N52</f>
        <v>#VALUE!</v>
      </c>
      <c r="Q51" s="13" t="s">
        <v>23</v>
      </c>
      <c r="R51" s="14"/>
    </row>
    <row r="52" spans="1:18" ht="15" customHeight="1" x14ac:dyDescent="0.2">
      <c r="B52" s="179"/>
      <c r="C52" s="180"/>
      <c r="D52" s="187"/>
      <c r="E52" s="188"/>
      <c r="F52" s="188"/>
      <c r="G52" s="188"/>
      <c r="H52" s="188"/>
      <c r="I52" s="188"/>
      <c r="J52" s="188"/>
      <c r="K52" s="188"/>
      <c r="L52" s="191"/>
      <c r="M52" s="192"/>
      <c r="N52" s="171" t="s">
        <v>20</v>
      </c>
      <c r="O52" s="172"/>
      <c r="P52" s="15" t="s">
        <v>24</v>
      </c>
      <c r="Q52" s="16" t="s">
        <v>25</v>
      </c>
      <c r="R52" s="17" t="s">
        <v>26</v>
      </c>
    </row>
    <row r="53" spans="1:18" ht="18" customHeight="1" x14ac:dyDescent="0.2"/>
    <row r="54" spans="1:18" ht="14.4" x14ac:dyDescent="0.2">
      <c r="B54" s="24" t="s">
        <v>28</v>
      </c>
    </row>
  </sheetData>
  <mergeCells count="181">
    <mergeCell ref="H51:I52"/>
    <mergeCell ref="H47:I48"/>
    <mergeCell ref="H43:I44"/>
    <mergeCell ref="H45:I46"/>
    <mergeCell ref="J34:K35"/>
    <mergeCell ref="L34:M35"/>
    <mergeCell ref="L43:M44"/>
    <mergeCell ref="H25:I26"/>
    <mergeCell ref="H21:I22"/>
    <mergeCell ref="H34:I35"/>
    <mergeCell ref="L36:M37"/>
    <mergeCell ref="L32:M33"/>
    <mergeCell ref="H32:I33"/>
    <mergeCell ref="H38:I39"/>
    <mergeCell ref="H41:I42"/>
    <mergeCell ref="J36:K37"/>
    <mergeCell ref="J43:K44"/>
    <mergeCell ref="H30:I31"/>
    <mergeCell ref="H28:I29"/>
    <mergeCell ref="F12:G13"/>
    <mergeCell ref="D12:E13"/>
    <mergeCell ref="L21:M22"/>
    <mergeCell ref="L25:M26"/>
    <mergeCell ref="B10:C11"/>
    <mergeCell ref="D10:E11"/>
    <mergeCell ref="F10:G11"/>
    <mergeCell ref="L17:M18"/>
    <mergeCell ref="F17:G18"/>
    <mergeCell ref="J10:K11"/>
    <mergeCell ref="H10:I11"/>
    <mergeCell ref="H12:I13"/>
    <mergeCell ref="J15:K16"/>
    <mergeCell ref="J17:K18"/>
    <mergeCell ref="J21:K22"/>
    <mergeCell ref="H23:I24"/>
    <mergeCell ref="D17:E18"/>
    <mergeCell ref="B1:R1"/>
    <mergeCell ref="B38:C39"/>
    <mergeCell ref="D38:E39"/>
    <mergeCell ref="F38:G39"/>
    <mergeCell ref="J38:K39"/>
    <mergeCell ref="B36:C37"/>
    <mergeCell ref="F36:G37"/>
    <mergeCell ref="H36:I37"/>
    <mergeCell ref="B15:C16"/>
    <mergeCell ref="D15:E16"/>
    <mergeCell ref="D23:E24"/>
    <mergeCell ref="B23:C24"/>
    <mergeCell ref="B25:C26"/>
    <mergeCell ref="D32:E33"/>
    <mergeCell ref="D36:E37"/>
    <mergeCell ref="B34:C35"/>
    <mergeCell ref="B17:C18"/>
    <mergeCell ref="R28:R29"/>
    <mergeCell ref="B30:C31"/>
    <mergeCell ref="D30:E31"/>
    <mergeCell ref="F30:G31"/>
    <mergeCell ref="J30:K31"/>
    <mergeCell ref="L30:M31"/>
    <mergeCell ref="Q28:Q29"/>
    <mergeCell ref="R2:R3"/>
    <mergeCell ref="Q2:Q3"/>
    <mergeCell ref="L15:M16"/>
    <mergeCell ref="N15:O16"/>
    <mergeCell ref="P15:P16"/>
    <mergeCell ref="R15:R16"/>
    <mergeCell ref="P2:P3"/>
    <mergeCell ref="N2:O3"/>
    <mergeCell ref="L8:M9"/>
    <mergeCell ref="L10:M11"/>
    <mergeCell ref="N5:O5"/>
    <mergeCell ref="N7:O7"/>
    <mergeCell ref="N9:O9"/>
    <mergeCell ref="N11:O11"/>
    <mergeCell ref="N13:O13"/>
    <mergeCell ref="D6:E7"/>
    <mergeCell ref="J6:K7"/>
    <mergeCell ref="L6:M7"/>
    <mergeCell ref="D4:E5"/>
    <mergeCell ref="F6:G7"/>
    <mergeCell ref="F4:G5"/>
    <mergeCell ref="H2:I3"/>
    <mergeCell ref="B12:C13"/>
    <mergeCell ref="Q15:Q16"/>
    <mergeCell ref="B2:C3"/>
    <mergeCell ref="B4:C5"/>
    <mergeCell ref="B6:C7"/>
    <mergeCell ref="B8:C9"/>
    <mergeCell ref="D8:E9"/>
    <mergeCell ref="F8:G9"/>
    <mergeCell ref="J8:K9"/>
    <mergeCell ref="L12:M13"/>
    <mergeCell ref="H15:I16"/>
    <mergeCell ref="F15:G16"/>
    <mergeCell ref="H8:I9"/>
    <mergeCell ref="H4:I5"/>
    <mergeCell ref="H6:I7"/>
    <mergeCell ref="D2:E3"/>
    <mergeCell ref="F2:G3"/>
    <mergeCell ref="J2:K3"/>
    <mergeCell ref="J12:K13"/>
    <mergeCell ref="P41:P42"/>
    <mergeCell ref="P28:P29"/>
    <mergeCell ref="J32:K33"/>
    <mergeCell ref="F28:G29"/>
    <mergeCell ref="J28:K29"/>
    <mergeCell ref="L38:M39"/>
    <mergeCell ref="J4:K5"/>
    <mergeCell ref="L2:M3"/>
    <mergeCell ref="L4:M5"/>
    <mergeCell ref="F21:G22"/>
    <mergeCell ref="H17:I18"/>
    <mergeCell ref="H19:I20"/>
    <mergeCell ref="F19:G20"/>
    <mergeCell ref="N28:O29"/>
    <mergeCell ref="L28:M29"/>
    <mergeCell ref="L19:M20"/>
    <mergeCell ref="J25:K26"/>
    <mergeCell ref="L23:M24"/>
    <mergeCell ref="J23:K24"/>
    <mergeCell ref="J19:K20"/>
    <mergeCell ref="F23:G24"/>
    <mergeCell ref="F25:G26"/>
    <mergeCell ref="B41:C42"/>
    <mergeCell ref="D41:E42"/>
    <mergeCell ref="B32:C33"/>
    <mergeCell ref="B28:C29"/>
    <mergeCell ref="D28:E29"/>
    <mergeCell ref="B45:C46"/>
    <mergeCell ref="F41:G42"/>
    <mergeCell ref="D21:E22"/>
    <mergeCell ref="D19:E20"/>
    <mergeCell ref="D45:E46"/>
    <mergeCell ref="F45:G46"/>
    <mergeCell ref="F43:G44"/>
    <mergeCell ref="D43:E44"/>
    <mergeCell ref="B21:C22"/>
    <mergeCell ref="B19:C20"/>
    <mergeCell ref="D25:E26"/>
    <mergeCell ref="D34:E35"/>
    <mergeCell ref="F34:G35"/>
    <mergeCell ref="F32:G33"/>
    <mergeCell ref="R41:R42"/>
    <mergeCell ref="B51:C52"/>
    <mergeCell ref="N41:O42"/>
    <mergeCell ref="D51:E52"/>
    <mergeCell ref="J45:K46"/>
    <mergeCell ref="L51:M52"/>
    <mergeCell ref="F51:G52"/>
    <mergeCell ref="J51:K52"/>
    <mergeCell ref="L41:M42"/>
    <mergeCell ref="B43:C44"/>
    <mergeCell ref="B47:C48"/>
    <mergeCell ref="D47:E48"/>
    <mergeCell ref="F47:G48"/>
    <mergeCell ref="L47:M48"/>
    <mergeCell ref="F49:G50"/>
    <mergeCell ref="L45:M46"/>
    <mergeCell ref="L49:M50"/>
    <mergeCell ref="D49:E50"/>
    <mergeCell ref="J49:K50"/>
    <mergeCell ref="J47:K48"/>
    <mergeCell ref="B49:C50"/>
    <mergeCell ref="Q41:Q42"/>
    <mergeCell ref="J41:K42"/>
    <mergeCell ref="H49:I50"/>
    <mergeCell ref="N39:O39"/>
    <mergeCell ref="N44:O44"/>
    <mergeCell ref="N46:O46"/>
    <mergeCell ref="N48:O48"/>
    <mergeCell ref="N50:O50"/>
    <mergeCell ref="N52:O52"/>
    <mergeCell ref="N18:O18"/>
    <mergeCell ref="N20:O20"/>
    <mergeCell ref="N22:O22"/>
    <mergeCell ref="N24:O24"/>
    <mergeCell ref="N26:O26"/>
    <mergeCell ref="N31:O31"/>
    <mergeCell ref="N33:O33"/>
    <mergeCell ref="N35:O35"/>
    <mergeCell ref="N37:O37"/>
  </mergeCells>
  <phoneticPr fontId="1"/>
  <printOptions horizontalCentered="1"/>
  <pageMargins left="0.69" right="0.55000000000000004" top="0.43307086614173229" bottom="0.41" header="0.31496062992125984" footer="0.44"/>
  <pageSetup paperSize="9" scale="92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2:K347"/>
  <sheetViews>
    <sheetView zoomScaleNormal="100" workbookViewId="0">
      <selection activeCell="K21" sqref="K21"/>
    </sheetView>
  </sheetViews>
  <sheetFormatPr defaultColWidth="9.109375" defaultRowHeight="12" x14ac:dyDescent="0.15"/>
  <cols>
    <col min="1" max="1" width="9.88671875" style="51" customWidth="1"/>
    <col min="2" max="2" width="10.109375" style="51" customWidth="1"/>
    <col min="3" max="3" width="12.44140625" style="51" customWidth="1"/>
    <col min="4" max="4" width="2.44140625" style="51" customWidth="1"/>
    <col min="5" max="5" width="13.33203125" style="51" customWidth="1"/>
    <col min="6" max="6" width="9.88671875" style="51" customWidth="1"/>
    <col min="7" max="7" width="10" style="51" customWidth="1"/>
    <col min="8" max="8" width="13.5546875" style="51" customWidth="1"/>
    <col min="9" max="9" width="2.33203125" style="51" customWidth="1"/>
    <col min="10" max="10" width="13.5546875" style="51" customWidth="1"/>
    <col min="11" max="11" width="10.109375" style="51" customWidth="1"/>
    <col min="12" max="16384" width="9.109375" style="51"/>
  </cols>
  <sheetData>
    <row r="2" spans="1:11" s="25" customFormat="1" ht="53.1" customHeight="1" x14ac:dyDescent="0.15">
      <c r="A2" s="244" t="s">
        <v>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25" customFormat="1" ht="27.9" customHeight="1" x14ac:dyDescent="0.15">
      <c r="A3" s="26" t="s">
        <v>112</v>
      </c>
      <c r="B3" s="58"/>
      <c r="C3" s="27"/>
      <c r="D3" s="27"/>
      <c r="E3" s="27"/>
      <c r="F3" s="27"/>
      <c r="G3" s="58"/>
      <c r="H3" s="27"/>
      <c r="I3" s="27"/>
      <c r="J3" s="27"/>
      <c r="K3" s="27"/>
    </row>
    <row r="4" spans="1:11" s="28" customFormat="1" ht="21" customHeight="1" x14ac:dyDescent="0.15">
      <c r="A4" s="247" t="s">
        <v>0</v>
      </c>
      <c r="B4" s="245" t="s">
        <v>35</v>
      </c>
      <c r="C4" s="238" t="s">
        <v>120</v>
      </c>
      <c r="D4" s="239"/>
      <c r="E4" s="239"/>
      <c r="F4" s="239"/>
      <c r="G4" s="245" t="s">
        <v>35</v>
      </c>
      <c r="H4" s="238" t="s">
        <v>121</v>
      </c>
      <c r="I4" s="239"/>
      <c r="J4" s="239"/>
      <c r="K4" s="240"/>
    </row>
    <row r="5" spans="1:11" s="28" customFormat="1" ht="21" customHeight="1" x14ac:dyDescent="0.15">
      <c r="A5" s="248"/>
      <c r="B5" s="246"/>
      <c r="C5" s="235" t="s">
        <v>5</v>
      </c>
      <c r="D5" s="236"/>
      <c r="E5" s="237"/>
      <c r="F5" s="29" t="s">
        <v>39</v>
      </c>
      <c r="G5" s="246"/>
      <c r="H5" s="235" t="s">
        <v>5</v>
      </c>
      <c r="I5" s="236"/>
      <c r="J5" s="237"/>
      <c r="K5" s="30" t="s">
        <v>39</v>
      </c>
    </row>
    <row r="6" spans="1:11" s="28" customFormat="1" ht="24.9" customHeight="1" x14ac:dyDescent="0.15">
      <c r="A6" s="31" t="s">
        <v>6</v>
      </c>
      <c r="B6" s="59">
        <v>0.375</v>
      </c>
      <c r="C6" s="32" t="s">
        <v>147</v>
      </c>
      <c r="D6" s="33" t="s">
        <v>1</v>
      </c>
      <c r="E6" s="163" t="s">
        <v>157</v>
      </c>
      <c r="F6" s="35" t="str">
        <f>C7</f>
        <v>安西</v>
      </c>
      <c r="G6" s="59">
        <v>0.375</v>
      </c>
      <c r="H6" s="36" t="s">
        <v>46</v>
      </c>
      <c r="I6" s="33" t="s">
        <v>1</v>
      </c>
      <c r="J6" s="34" t="s">
        <v>166</v>
      </c>
      <c r="K6" s="37" t="str">
        <f>H7</f>
        <v>長田東</v>
      </c>
    </row>
    <row r="7" spans="1:11" s="28" customFormat="1" ht="24.9" customHeight="1" x14ac:dyDescent="0.15">
      <c r="A7" s="31" t="s">
        <v>7</v>
      </c>
      <c r="B7" s="59">
        <v>0.40277777777777773</v>
      </c>
      <c r="C7" s="32" t="s">
        <v>159</v>
      </c>
      <c r="D7" s="33" t="s">
        <v>1</v>
      </c>
      <c r="E7" s="34" t="s">
        <v>116</v>
      </c>
      <c r="F7" s="35" t="str">
        <f>E6</f>
        <v>安倍口足久保A</v>
      </c>
      <c r="G7" s="59">
        <v>0.40277777777777773</v>
      </c>
      <c r="H7" s="36" t="s">
        <v>44</v>
      </c>
      <c r="I7" s="33" t="s">
        <v>1</v>
      </c>
      <c r="J7" s="34" t="s">
        <v>163</v>
      </c>
      <c r="K7" s="37" t="str">
        <f>J6</f>
        <v>西豊田･南部</v>
      </c>
    </row>
    <row r="8" spans="1:11" s="28" customFormat="1" ht="24.9" customHeight="1" x14ac:dyDescent="0.15">
      <c r="A8" s="31" t="s">
        <v>8</v>
      </c>
      <c r="B8" s="59">
        <v>0.43055555555555558</v>
      </c>
      <c r="C8" s="32" t="s">
        <v>45</v>
      </c>
      <c r="D8" s="33" t="s">
        <v>1</v>
      </c>
      <c r="E8" s="34" t="str">
        <f>C6</f>
        <v>藁科FC</v>
      </c>
      <c r="F8" s="35" t="str">
        <f>E7</f>
        <v>島田第三</v>
      </c>
      <c r="G8" s="59">
        <v>0.43055555555555558</v>
      </c>
      <c r="H8" s="36" t="s">
        <v>47</v>
      </c>
      <c r="I8" s="33" t="s">
        <v>1</v>
      </c>
      <c r="J8" s="34" t="str">
        <f>H6</f>
        <v>城北</v>
      </c>
      <c r="K8" s="37" t="str">
        <f>J7</f>
        <v>飯田Ｆ</v>
      </c>
    </row>
    <row r="9" spans="1:11" s="28" customFormat="1" ht="24.9" customHeight="1" x14ac:dyDescent="0.15">
      <c r="A9" s="31" t="s">
        <v>9</v>
      </c>
      <c r="B9" s="59">
        <v>0.45833333333333398</v>
      </c>
      <c r="C9" s="164" t="str">
        <f>E6</f>
        <v>安倍口足久保A</v>
      </c>
      <c r="D9" s="33" t="s">
        <v>1</v>
      </c>
      <c r="E9" s="34" t="str">
        <f>C7</f>
        <v>安西</v>
      </c>
      <c r="F9" s="35" t="str">
        <f>C8</f>
        <v>浜北FC</v>
      </c>
      <c r="G9" s="59">
        <v>0.45833333333333398</v>
      </c>
      <c r="H9" s="36" t="str">
        <f>J6</f>
        <v>西豊田･南部</v>
      </c>
      <c r="I9" s="33" t="s">
        <v>1</v>
      </c>
      <c r="J9" s="34" t="str">
        <f>H7</f>
        <v>長田東</v>
      </c>
      <c r="K9" s="37" t="str">
        <f>H8</f>
        <v>高洲南</v>
      </c>
    </row>
    <row r="10" spans="1:11" s="28" customFormat="1" ht="24.9" customHeight="1" x14ac:dyDescent="0.15">
      <c r="A10" s="31" t="s">
        <v>10</v>
      </c>
      <c r="B10" s="59">
        <v>0.4861111111111111</v>
      </c>
      <c r="C10" s="32" t="str">
        <f>E7</f>
        <v>島田第三</v>
      </c>
      <c r="D10" s="33" t="s">
        <v>1</v>
      </c>
      <c r="E10" s="34" t="str">
        <f>C8</f>
        <v>浜北FC</v>
      </c>
      <c r="F10" s="35" t="str">
        <f>C6</f>
        <v>藁科FC</v>
      </c>
      <c r="G10" s="59">
        <v>0.4861111111111111</v>
      </c>
      <c r="H10" s="36" t="str">
        <f>J7</f>
        <v>飯田Ｆ</v>
      </c>
      <c r="I10" s="33" t="s">
        <v>1</v>
      </c>
      <c r="J10" s="34" t="str">
        <f>H8</f>
        <v>高洲南</v>
      </c>
      <c r="K10" s="37" t="str">
        <f>H6</f>
        <v>城北</v>
      </c>
    </row>
    <row r="11" spans="1:11" s="28" customFormat="1" ht="24.9" customHeight="1" x14ac:dyDescent="0.15">
      <c r="A11" s="31" t="s">
        <v>11</v>
      </c>
      <c r="B11" s="59">
        <v>0.51388888888888895</v>
      </c>
      <c r="C11" s="32" t="str">
        <f>C6</f>
        <v>藁科FC</v>
      </c>
      <c r="D11" s="33" t="s">
        <v>1</v>
      </c>
      <c r="E11" s="34" t="str">
        <f>C7</f>
        <v>安西</v>
      </c>
      <c r="F11" s="35" t="str">
        <f>E6</f>
        <v>安倍口足久保A</v>
      </c>
      <c r="G11" s="59">
        <v>0.51388888888888895</v>
      </c>
      <c r="H11" s="36" t="str">
        <f>H6</f>
        <v>城北</v>
      </c>
      <c r="I11" s="33" t="s">
        <v>1</v>
      </c>
      <c r="J11" s="34" t="str">
        <f>H7</f>
        <v>長田東</v>
      </c>
      <c r="K11" s="37" t="str">
        <f>J6</f>
        <v>西豊田･南部</v>
      </c>
    </row>
    <row r="12" spans="1:11" s="28" customFormat="1" ht="24.9" customHeight="1" x14ac:dyDescent="0.15">
      <c r="A12" s="31" t="s">
        <v>12</v>
      </c>
      <c r="B12" s="59">
        <v>0.54166666666666663</v>
      </c>
      <c r="C12" s="164" t="str">
        <f>E6</f>
        <v>安倍口足久保A</v>
      </c>
      <c r="D12" s="33" t="s">
        <v>1</v>
      </c>
      <c r="E12" s="34" t="str">
        <f>C8</f>
        <v>浜北FC</v>
      </c>
      <c r="F12" s="35" t="str">
        <f>E7</f>
        <v>島田第三</v>
      </c>
      <c r="G12" s="59">
        <v>0.54166666666666663</v>
      </c>
      <c r="H12" s="36" t="str">
        <f>J6</f>
        <v>西豊田･南部</v>
      </c>
      <c r="I12" s="33" t="s">
        <v>1</v>
      </c>
      <c r="J12" s="34" t="str">
        <f>H8</f>
        <v>高洲南</v>
      </c>
      <c r="K12" s="37" t="str">
        <f>J7</f>
        <v>飯田Ｆ</v>
      </c>
    </row>
    <row r="13" spans="1:11" s="28" customFormat="1" ht="24.9" customHeight="1" x14ac:dyDescent="0.15">
      <c r="A13" s="31" t="s">
        <v>13</v>
      </c>
      <c r="B13" s="59">
        <v>0.56944444444444442</v>
      </c>
      <c r="C13" s="32" t="str">
        <f>E7</f>
        <v>島田第三</v>
      </c>
      <c r="D13" s="33" t="s">
        <v>1</v>
      </c>
      <c r="E13" s="34" t="str">
        <f>C6</f>
        <v>藁科FC</v>
      </c>
      <c r="F13" s="35" t="str">
        <f>C7</f>
        <v>安西</v>
      </c>
      <c r="G13" s="59">
        <v>0.56944444444444442</v>
      </c>
      <c r="H13" s="36" t="str">
        <f>J7</f>
        <v>飯田Ｆ</v>
      </c>
      <c r="I13" s="33" t="s">
        <v>1</v>
      </c>
      <c r="J13" s="34" t="str">
        <f>H6</f>
        <v>城北</v>
      </c>
      <c r="K13" s="37" t="str">
        <f>H7</f>
        <v>長田東</v>
      </c>
    </row>
    <row r="14" spans="1:11" s="28" customFormat="1" ht="24.9" customHeight="1" x14ac:dyDescent="0.15">
      <c r="A14" s="31" t="s">
        <v>14</v>
      </c>
      <c r="B14" s="59">
        <v>0.59722222222222221</v>
      </c>
      <c r="C14" s="38" t="str">
        <f>C7</f>
        <v>安西</v>
      </c>
      <c r="D14" s="33" t="s">
        <v>1</v>
      </c>
      <c r="E14" s="39" t="str">
        <f>C8</f>
        <v>浜北FC</v>
      </c>
      <c r="F14" s="40" t="str">
        <f>C6</f>
        <v>藁科FC</v>
      </c>
      <c r="G14" s="59">
        <v>0.59722222222222221</v>
      </c>
      <c r="H14" s="41" t="str">
        <f>H7</f>
        <v>長田東</v>
      </c>
      <c r="I14" s="33" t="s">
        <v>1</v>
      </c>
      <c r="J14" s="39" t="str">
        <f>H8</f>
        <v>高洲南</v>
      </c>
      <c r="K14" s="42" t="str">
        <f>H6</f>
        <v>城北</v>
      </c>
    </row>
    <row r="15" spans="1:11" s="28" customFormat="1" ht="24.9" customHeight="1" x14ac:dyDescent="0.15">
      <c r="A15" s="43" t="s">
        <v>38</v>
      </c>
      <c r="B15" s="60">
        <v>0.625</v>
      </c>
      <c r="C15" s="165" t="str">
        <f>E6</f>
        <v>安倍口足久保A</v>
      </c>
      <c r="D15" s="45" t="s">
        <v>1</v>
      </c>
      <c r="E15" s="46" t="str">
        <f>E7</f>
        <v>島田第三</v>
      </c>
      <c r="F15" s="47" t="str">
        <f>C8</f>
        <v>浜北FC</v>
      </c>
      <c r="G15" s="60">
        <v>0.625</v>
      </c>
      <c r="H15" s="48" t="str">
        <f>J6</f>
        <v>西豊田･南部</v>
      </c>
      <c r="I15" s="49" t="s">
        <v>1</v>
      </c>
      <c r="J15" s="46" t="str">
        <f>J7</f>
        <v>飯田Ｆ</v>
      </c>
      <c r="K15" s="50" t="str">
        <f>H8</f>
        <v>高洲南</v>
      </c>
    </row>
    <row r="16" spans="1:11" ht="22.5" customHeight="1" x14ac:dyDescent="0.15">
      <c r="C16" s="52"/>
      <c r="D16" s="52"/>
      <c r="E16" s="52"/>
      <c r="F16" s="52"/>
      <c r="H16" s="52"/>
      <c r="I16" s="52"/>
      <c r="J16" s="52"/>
      <c r="K16" s="52"/>
    </row>
    <row r="17" spans="1:11" s="28" customFormat="1" ht="21" customHeight="1" x14ac:dyDescent="0.15">
      <c r="A17" s="247" t="s">
        <v>0</v>
      </c>
      <c r="B17" s="245" t="s">
        <v>35</v>
      </c>
      <c r="C17" s="241" t="s">
        <v>122</v>
      </c>
      <c r="D17" s="242"/>
      <c r="E17" s="242"/>
      <c r="F17" s="242"/>
      <c r="G17" s="245" t="s">
        <v>35</v>
      </c>
      <c r="H17" s="241" t="s">
        <v>123</v>
      </c>
      <c r="I17" s="242"/>
      <c r="J17" s="242"/>
      <c r="K17" s="243"/>
    </row>
    <row r="18" spans="1:11" s="28" customFormat="1" ht="21" customHeight="1" x14ac:dyDescent="0.15">
      <c r="A18" s="248"/>
      <c r="B18" s="246"/>
      <c r="C18" s="232" t="s">
        <v>5</v>
      </c>
      <c r="D18" s="233"/>
      <c r="E18" s="234"/>
      <c r="F18" s="53" t="s">
        <v>39</v>
      </c>
      <c r="G18" s="246"/>
      <c r="H18" s="232" t="s">
        <v>5</v>
      </c>
      <c r="I18" s="233"/>
      <c r="J18" s="234"/>
      <c r="K18" s="54" t="s">
        <v>39</v>
      </c>
    </row>
    <row r="19" spans="1:11" s="28" customFormat="1" ht="24.9" customHeight="1" x14ac:dyDescent="0.15">
      <c r="A19" s="31" t="s">
        <v>6</v>
      </c>
      <c r="B19" s="59">
        <v>0.375</v>
      </c>
      <c r="C19" s="170" t="s">
        <v>161</v>
      </c>
      <c r="D19" s="33" t="s">
        <v>1</v>
      </c>
      <c r="E19" s="34" t="s">
        <v>155</v>
      </c>
      <c r="F19" s="35" t="str">
        <f>C20</f>
        <v>長田西</v>
      </c>
      <c r="G19" s="59">
        <v>0.375</v>
      </c>
      <c r="H19" s="36" t="s">
        <v>49</v>
      </c>
      <c r="I19" s="33" t="s">
        <v>1</v>
      </c>
      <c r="J19" s="34" t="s">
        <v>119</v>
      </c>
      <c r="K19" s="37" t="str">
        <f>H20</f>
        <v>東豊田･東源台</v>
      </c>
    </row>
    <row r="20" spans="1:11" s="28" customFormat="1" ht="24.9" customHeight="1" x14ac:dyDescent="0.15">
      <c r="A20" s="31" t="s">
        <v>7</v>
      </c>
      <c r="B20" s="59">
        <v>0.40277777777777773</v>
      </c>
      <c r="C20" s="32" t="s">
        <v>117</v>
      </c>
      <c r="D20" s="33" t="s">
        <v>1</v>
      </c>
      <c r="E20" s="34" t="s">
        <v>42</v>
      </c>
      <c r="F20" s="35" t="str">
        <f>E19</f>
        <v>ＳＪＦＣ</v>
      </c>
      <c r="G20" s="59">
        <v>0.40277777777777773</v>
      </c>
      <c r="H20" s="168" t="s">
        <v>164</v>
      </c>
      <c r="I20" s="33" t="s">
        <v>1</v>
      </c>
      <c r="J20" s="163" t="s">
        <v>158</v>
      </c>
      <c r="K20" s="37" t="str">
        <f>J19</f>
        <v>横内</v>
      </c>
    </row>
    <row r="21" spans="1:11" s="28" customFormat="1" ht="24.9" customHeight="1" x14ac:dyDescent="0.15">
      <c r="A21" s="31" t="s">
        <v>8</v>
      </c>
      <c r="B21" s="59">
        <v>0.43055555555555558</v>
      </c>
      <c r="C21" s="166" t="s">
        <v>156</v>
      </c>
      <c r="D21" s="33" t="s">
        <v>1</v>
      </c>
      <c r="E21" s="163" t="str">
        <f>C19</f>
        <v>麻機･千代田東</v>
      </c>
      <c r="F21" s="35" t="str">
        <f>E20</f>
        <v>青島</v>
      </c>
      <c r="G21" s="59">
        <v>0.43055555555555558</v>
      </c>
      <c r="H21" s="36" t="s">
        <v>48</v>
      </c>
      <c r="I21" s="33" t="s">
        <v>1</v>
      </c>
      <c r="J21" s="34" t="str">
        <f>H19</f>
        <v>大里西</v>
      </c>
      <c r="K21" s="37" t="str">
        <f>J20</f>
        <v>安倍口足久保Ｂ</v>
      </c>
    </row>
    <row r="22" spans="1:11" s="28" customFormat="1" ht="24.9" customHeight="1" x14ac:dyDescent="0.15">
      <c r="A22" s="31" t="s">
        <v>9</v>
      </c>
      <c r="B22" s="59">
        <v>0.45833333333333398</v>
      </c>
      <c r="C22" s="36" t="str">
        <f>E19</f>
        <v>ＳＪＦＣ</v>
      </c>
      <c r="D22" s="33" t="s">
        <v>1</v>
      </c>
      <c r="E22" s="34" t="str">
        <f>C20</f>
        <v>長田西</v>
      </c>
      <c r="F22" s="35" t="str">
        <f>C21</f>
        <v>静岡ＷｒＪＦＣ</v>
      </c>
      <c r="G22" s="59">
        <v>0.45833333333333398</v>
      </c>
      <c r="H22" s="36" t="str">
        <f>J19</f>
        <v>横内</v>
      </c>
      <c r="I22" s="33" t="s">
        <v>1</v>
      </c>
      <c r="J22" s="163" t="str">
        <f>H20</f>
        <v>東豊田･東源台</v>
      </c>
      <c r="K22" s="37" t="str">
        <f>H21</f>
        <v>富塚</v>
      </c>
    </row>
    <row r="23" spans="1:11" s="28" customFormat="1" ht="24.9" customHeight="1" x14ac:dyDescent="0.15">
      <c r="A23" s="31" t="s">
        <v>10</v>
      </c>
      <c r="B23" s="59">
        <v>0.4861111111111111</v>
      </c>
      <c r="C23" s="32" t="str">
        <f>E20</f>
        <v>青島</v>
      </c>
      <c r="D23" s="33" t="s">
        <v>1</v>
      </c>
      <c r="E23" s="167" t="str">
        <f>C21</f>
        <v>静岡ＷｒＪＦＣ</v>
      </c>
      <c r="F23" s="35" t="str">
        <f>C19</f>
        <v>麻機･千代田東</v>
      </c>
      <c r="G23" s="59">
        <v>0.4861111111111111</v>
      </c>
      <c r="H23" s="168" t="str">
        <f>J20</f>
        <v>安倍口足久保Ｂ</v>
      </c>
      <c r="I23" s="33" t="s">
        <v>1</v>
      </c>
      <c r="J23" s="34" t="str">
        <f>H21</f>
        <v>富塚</v>
      </c>
      <c r="K23" s="37" t="str">
        <f>H19</f>
        <v>大里西</v>
      </c>
    </row>
    <row r="24" spans="1:11" s="28" customFormat="1" ht="24.9" customHeight="1" x14ac:dyDescent="0.15">
      <c r="A24" s="31" t="s">
        <v>11</v>
      </c>
      <c r="B24" s="59">
        <v>0.51388888888888895</v>
      </c>
      <c r="C24" s="170" t="str">
        <f>C19</f>
        <v>麻機･千代田東</v>
      </c>
      <c r="D24" s="33" t="s">
        <v>1</v>
      </c>
      <c r="E24" s="34" t="str">
        <f>C20</f>
        <v>長田西</v>
      </c>
      <c r="F24" s="35" t="str">
        <f>E19</f>
        <v>ＳＪＦＣ</v>
      </c>
      <c r="G24" s="59">
        <v>0.51388888888888895</v>
      </c>
      <c r="H24" s="36" t="str">
        <f>H19</f>
        <v>大里西</v>
      </c>
      <c r="I24" s="33" t="s">
        <v>1</v>
      </c>
      <c r="J24" s="163" t="str">
        <f>H20</f>
        <v>東豊田･東源台</v>
      </c>
      <c r="K24" s="37" t="str">
        <f>J19</f>
        <v>横内</v>
      </c>
    </row>
    <row r="25" spans="1:11" s="28" customFormat="1" ht="24.9" customHeight="1" x14ac:dyDescent="0.15">
      <c r="A25" s="31" t="s">
        <v>12</v>
      </c>
      <c r="B25" s="59">
        <v>0.54166666666666663</v>
      </c>
      <c r="C25" s="32" t="str">
        <f>E19</f>
        <v>ＳＪＦＣ</v>
      </c>
      <c r="D25" s="33" t="s">
        <v>1</v>
      </c>
      <c r="E25" s="167" t="str">
        <f>C21</f>
        <v>静岡ＷｒＪＦＣ</v>
      </c>
      <c r="F25" s="35" t="str">
        <f>E20</f>
        <v>青島</v>
      </c>
      <c r="G25" s="59">
        <v>0.54166666666666663</v>
      </c>
      <c r="H25" s="36" t="str">
        <f>J19</f>
        <v>横内</v>
      </c>
      <c r="I25" s="33" t="s">
        <v>1</v>
      </c>
      <c r="J25" s="34" t="str">
        <f>H21</f>
        <v>富塚</v>
      </c>
      <c r="K25" s="37" t="str">
        <f>J20</f>
        <v>安倍口足久保Ｂ</v>
      </c>
    </row>
    <row r="26" spans="1:11" s="28" customFormat="1" ht="24.9" customHeight="1" x14ac:dyDescent="0.15">
      <c r="A26" s="31" t="s">
        <v>13</v>
      </c>
      <c r="B26" s="59">
        <v>0.56944444444444442</v>
      </c>
      <c r="C26" s="32" t="str">
        <f>E20</f>
        <v>青島</v>
      </c>
      <c r="D26" s="33" t="s">
        <v>1</v>
      </c>
      <c r="E26" s="163" t="str">
        <f>C19</f>
        <v>麻機･千代田東</v>
      </c>
      <c r="F26" s="35" t="str">
        <f>C20</f>
        <v>長田西</v>
      </c>
      <c r="G26" s="59">
        <v>0.56944444444444442</v>
      </c>
      <c r="H26" s="168" t="str">
        <f>J20</f>
        <v>安倍口足久保Ｂ</v>
      </c>
      <c r="I26" s="33" t="s">
        <v>1</v>
      </c>
      <c r="J26" s="34" t="str">
        <f>H19</f>
        <v>大里西</v>
      </c>
      <c r="K26" s="37" t="str">
        <f>H20</f>
        <v>東豊田･東源台</v>
      </c>
    </row>
    <row r="27" spans="1:11" s="28" customFormat="1" ht="24.9" customHeight="1" x14ac:dyDescent="0.15">
      <c r="A27" s="31" t="s">
        <v>40</v>
      </c>
      <c r="B27" s="59">
        <v>0.59722222222222221</v>
      </c>
      <c r="C27" s="32" t="str">
        <f>C20</f>
        <v>長田西</v>
      </c>
      <c r="D27" s="33" t="s">
        <v>1</v>
      </c>
      <c r="E27" s="167" t="str">
        <f>C21</f>
        <v>静岡ＷｒＪＦＣ</v>
      </c>
      <c r="F27" s="35" t="str">
        <f>C19</f>
        <v>麻機･千代田東</v>
      </c>
      <c r="G27" s="59">
        <v>0.59722222222222221</v>
      </c>
      <c r="H27" s="168" t="str">
        <f>H20</f>
        <v>東豊田･東源台</v>
      </c>
      <c r="I27" s="33" t="s">
        <v>1</v>
      </c>
      <c r="J27" s="34" t="str">
        <f>H21</f>
        <v>富塚</v>
      </c>
      <c r="K27" s="37" t="str">
        <f>H19</f>
        <v>大里西</v>
      </c>
    </row>
    <row r="28" spans="1:11" s="28" customFormat="1" ht="24.9" customHeight="1" x14ac:dyDescent="0.15">
      <c r="A28" s="55" t="s">
        <v>41</v>
      </c>
      <c r="B28" s="60">
        <v>0.625</v>
      </c>
      <c r="C28" s="44" t="str">
        <f>E19</f>
        <v>ＳＪＦＣ</v>
      </c>
      <c r="D28" s="49" t="s">
        <v>1</v>
      </c>
      <c r="E28" s="46" t="str">
        <f>E20</f>
        <v>青島</v>
      </c>
      <c r="F28" s="47" t="str">
        <f>C21</f>
        <v>静岡ＷｒＪＦＣ</v>
      </c>
      <c r="G28" s="60">
        <v>0.625</v>
      </c>
      <c r="H28" s="48" t="str">
        <f>J19</f>
        <v>横内</v>
      </c>
      <c r="I28" s="49" t="s">
        <v>1</v>
      </c>
      <c r="J28" s="169" t="str">
        <f>J20</f>
        <v>安倍口足久保Ｂ</v>
      </c>
      <c r="K28" s="50" t="str">
        <f>H21</f>
        <v>富塚</v>
      </c>
    </row>
    <row r="29" spans="1:11" ht="18" customHeight="1" x14ac:dyDescent="0.15"/>
    <row r="30" spans="1:11" ht="21" customHeight="1" x14ac:dyDescent="0.2">
      <c r="A30" s="56" t="s">
        <v>124</v>
      </c>
    </row>
    <row r="31" spans="1:11" ht="17.25" customHeight="1" x14ac:dyDescent="0.2">
      <c r="A31" s="56" t="s">
        <v>111</v>
      </c>
    </row>
    <row r="32" spans="1:11" ht="14.25" customHeight="1" x14ac:dyDescent="0.15"/>
    <row r="33" spans="1:1" ht="20.25" customHeight="1" x14ac:dyDescent="0.2">
      <c r="A33" s="56" t="s">
        <v>113</v>
      </c>
    </row>
    <row r="347" spans="10:10" x14ac:dyDescent="0.15">
      <c r="J347" s="57"/>
    </row>
  </sheetData>
  <mergeCells count="15">
    <mergeCell ref="H18:J18"/>
    <mergeCell ref="H5:J5"/>
    <mergeCell ref="H4:K4"/>
    <mergeCell ref="H17:K17"/>
    <mergeCell ref="A2:K2"/>
    <mergeCell ref="C5:E5"/>
    <mergeCell ref="C4:F4"/>
    <mergeCell ref="C17:F17"/>
    <mergeCell ref="G4:G5"/>
    <mergeCell ref="G17:G18"/>
    <mergeCell ref="A4:A5"/>
    <mergeCell ref="A17:A18"/>
    <mergeCell ref="B4:B5"/>
    <mergeCell ref="B17:B18"/>
    <mergeCell ref="C18:E18"/>
  </mergeCells>
  <phoneticPr fontId="1"/>
  <printOptions horizontalCentered="1"/>
  <pageMargins left="0.46" right="0.46" top="0.48" bottom="0.32" header="0.45" footer="0.27"/>
  <pageSetup paperSize="9" scale="98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AF25"/>
  <sheetViews>
    <sheetView topLeftCell="A13" workbookViewId="0">
      <selection activeCell="C3" sqref="C3"/>
    </sheetView>
  </sheetViews>
  <sheetFormatPr defaultColWidth="10.33203125" defaultRowHeight="13.2" x14ac:dyDescent="0.2"/>
  <cols>
    <col min="1" max="2" width="3" style="63" customWidth="1"/>
    <col min="3" max="4" width="3.109375" style="63" customWidth="1"/>
    <col min="5" max="6" width="3" style="63" customWidth="1"/>
    <col min="7" max="7" width="3.109375" style="154" customWidth="1"/>
    <col min="8" max="8" width="3.109375" style="63" customWidth="1"/>
    <col min="9" max="9" width="3" style="63" customWidth="1"/>
    <col min="10" max="12" width="3.109375" style="63" customWidth="1"/>
    <col min="13" max="14" width="3" style="63" customWidth="1"/>
    <col min="15" max="16" width="3.109375" style="63" customWidth="1"/>
    <col min="17" max="17" width="3" style="63" customWidth="1"/>
    <col min="18" max="20" width="3.109375" style="63" customWidth="1"/>
    <col min="21" max="22" width="3" style="63" customWidth="1"/>
    <col min="23" max="24" width="3.109375" style="63" customWidth="1"/>
    <col min="25" max="26" width="3" style="63" customWidth="1"/>
    <col min="27" max="28" width="3.109375" style="63" customWidth="1"/>
    <col min="29" max="30" width="3" style="63" customWidth="1"/>
    <col min="31" max="32" width="3.109375" style="63" customWidth="1"/>
    <col min="33" max="16384" width="10.33203125" style="63"/>
  </cols>
  <sheetData>
    <row r="1" spans="1:32" s="61" customFormat="1" ht="41.25" customHeight="1" x14ac:dyDescent="0.15">
      <c r="A1" s="254" t="str">
        <f>IF(O5="","決勝トーナメント組み合わせ","Ａパート決勝トーナメント結果")</f>
        <v>決勝トーナメント組み合わせ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</row>
    <row r="2" spans="1:32" s="61" customFormat="1" ht="17.25" customHeight="1" x14ac:dyDescent="0.15">
      <c r="B2" s="62" t="s">
        <v>148</v>
      </c>
      <c r="G2" s="151"/>
    </row>
    <row r="3" spans="1:32" s="61" customFormat="1" ht="17.25" customHeight="1" x14ac:dyDescent="0.15">
      <c r="C3" s="62" t="s">
        <v>149</v>
      </c>
      <c r="G3" s="151"/>
    </row>
    <row r="4" spans="1:32" s="61" customFormat="1" ht="17.25" customHeight="1" thickBot="1" x14ac:dyDescent="0.2">
      <c r="G4" s="151"/>
    </row>
    <row r="5" spans="1:32" ht="31.5" customHeight="1" thickTop="1" thickBot="1" x14ac:dyDescent="0.25">
      <c r="O5" s="256"/>
      <c r="P5" s="257"/>
      <c r="Q5" s="257"/>
      <c r="R5" s="257"/>
      <c r="S5" s="257"/>
      <c r="T5" s="258"/>
    </row>
    <row r="6" spans="1:32" ht="25.5" customHeight="1" thickTop="1" x14ac:dyDescent="0.2">
      <c r="A6" s="64"/>
      <c r="B6" s="64"/>
      <c r="J6" s="65"/>
      <c r="Q6" s="66"/>
      <c r="R6" s="67"/>
      <c r="Y6" s="68"/>
    </row>
    <row r="7" spans="1:32" s="69" customFormat="1" ht="34.5" customHeight="1" x14ac:dyDescent="0.2">
      <c r="A7" s="64"/>
      <c r="B7" s="64"/>
      <c r="G7" s="155"/>
      <c r="J7" s="70"/>
      <c r="K7" s="71"/>
      <c r="L7" s="71"/>
      <c r="M7" s="71"/>
      <c r="N7" s="71"/>
      <c r="O7" s="71"/>
      <c r="P7" s="71"/>
      <c r="Q7" s="72" t="s">
        <v>125</v>
      </c>
      <c r="R7" s="72"/>
      <c r="S7" s="71"/>
      <c r="T7" s="71"/>
      <c r="U7" s="71"/>
      <c r="V7" s="71"/>
      <c r="W7" s="71"/>
      <c r="X7" s="71"/>
      <c r="Y7" s="73"/>
      <c r="Z7" s="74"/>
    </row>
    <row r="8" spans="1:32" s="69" customFormat="1" ht="24" customHeight="1" x14ac:dyDescent="0.2">
      <c r="A8" s="64"/>
      <c r="B8" s="64"/>
      <c r="G8" s="155"/>
      <c r="J8" s="74"/>
      <c r="P8" s="259"/>
      <c r="Q8" s="260"/>
      <c r="R8" s="260"/>
      <c r="S8" s="261"/>
      <c r="Z8" s="74"/>
    </row>
    <row r="9" spans="1:32" s="69" customFormat="1" ht="22.5" customHeight="1" x14ac:dyDescent="0.2">
      <c r="A9" s="64"/>
      <c r="B9" s="64"/>
      <c r="G9" s="155"/>
      <c r="J9" s="74"/>
      <c r="L9" s="65"/>
      <c r="Q9" s="66"/>
      <c r="R9" s="67"/>
      <c r="W9" s="68"/>
      <c r="Z9" s="74"/>
    </row>
    <row r="10" spans="1:32" s="69" customFormat="1" ht="21" customHeight="1" x14ac:dyDescent="0.2">
      <c r="A10" s="64"/>
      <c r="B10" s="64"/>
      <c r="G10" s="155"/>
      <c r="J10" s="74"/>
      <c r="L10" s="70"/>
      <c r="M10" s="71"/>
      <c r="N10" s="71"/>
      <c r="O10" s="71"/>
      <c r="P10" s="71"/>
      <c r="Q10" s="72" t="s">
        <v>64</v>
      </c>
      <c r="R10" s="72"/>
      <c r="S10" s="71"/>
      <c r="T10" s="71"/>
      <c r="U10" s="71"/>
      <c r="V10" s="71"/>
      <c r="W10" s="73"/>
      <c r="Z10" s="74"/>
    </row>
    <row r="11" spans="1:32" s="69" customFormat="1" ht="21" customHeight="1" x14ac:dyDescent="0.2">
      <c r="A11" s="64"/>
      <c r="B11" s="64"/>
      <c r="F11" s="65"/>
      <c r="G11" s="156"/>
      <c r="I11" s="66" t="str">
        <f>IF(F11="","",IF(F11=M11,VLOOKUP(MID(I12,1,2),#REF!,9,FALSE),""))</f>
        <v/>
      </c>
      <c r="J11" s="67" t="str">
        <f>IF(M11="","",IF(F11=M11,VLOOKUP(MID(I12,1,2),#REF!,10,FALSE),""))</f>
        <v/>
      </c>
      <c r="L11" s="76"/>
      <c r="M11" s="68"/>
      <c r="P11" s="77" t="s">
        <v>15</v>
      </c>
      <c r="Q11" s="78"/>
      <c r="R11" s="78"/>
      <c r="S11" s="79"/>
      <c r="U11" s="80"/>
      <c r="V11" s="65"/>
      <c r="W11" s="81"/>
      <c r="Y11" s="82" t="str">
        <f>IF(V11="","",IF(V11=AC11,VLOOKUP(MID(Y12,1,2),#REF!,9,FALSE),""))</f>
        <v/>
      </c>
      <c r="Z11" s="83" t="str">
        <f>IF(AC11="","",IF(V11=AC11,VLOOKUP(MID(Y12,1,2),#REF!,10,FALSE),""))</f>
        <v/>
      </c>
      <c r="AB11" s="75"/>
      <c r="AC11" s="68"/>
    </row>
    <row r="12" spans="1:32" s="69" customFormat="1" ht="40.5" customHeight="1" x14ac:dyDescent="0.2">
      <c r="A12" s="64"/>
      <c r="B12" s="64"/>
      <c r="D12" s="65"/>
      <c r="E12" s="66" t="str">
        <f>IF(D12="","",IF(D12=G12,VLOOKUP(MID(E13,1,2),#REF!,9,FALSE),""))</f>
        <v/>
      </c>
      <c r="F12" s="84"/>
      <c r="G12" s="157"/>
      <c r="H12" s="71"/>
      <c r="I12" s="85" t="s">
        <v>65</v>
      </c>
      <c r="J12" s="85"/>
      <c r="K12" s="71"/>
      <c r="L12" s="65"/>
      <c r="M12" s="86" t="str">
        <f>IF(L12="","",IF(L12=O12,VLOOKUP(MID(M13,1,2),#REF!,9,FALSE),""))</f>
        <v/>
      </c>
      <c r="N12" s="83"/>
      <c r="O12" s="68"/>
      <c r="T12" s="65"/>
      <c r="U12" s="66" t="str">
        <f>IF(T12="","",IF(T12=W12,VLOOKUP(MID(U13,1,2),#REF!,9,FALSE),""))</f>
        <v/>
      </c>
      <c r="V12" s="84"/>
      <c r="W12" s="68"/>
      <c r="X12" s="71"/>
      <c r="Y12" s="85" t="s">
        <v>66</v>
      </c>
      <c r="Z12" s="85"/>
      <c r="AA12" s="71"/>
      <c r="AB12" s="65"/>
      <c r="AC12" s="86" t="str">
        <f>IF(AB12="","",IF(AB12=AE12,VLOOKUP(MID(AC13,1,2),#REF!,9,FALSE),""))</f>
        <v/>
      </c>
      <c r="AD12" s="83"/>
      <c r="AE12" s="68"/>
      <c r="AF12" s="87"/>
    </row>
    <row r="13" spans="1:32" s="69" customFormat="1" ht="40.5" customHeight="1" x14ac:dyDescent="0.2">
      <c r="A13" s="64"/>
      <c r="B13" s="64"/>
      <c r="D13" s="70"/>
      <c r="E13" s="85" t="s">
        <v>56</v>
      </c>
      <c r="F13" s="85"/>
      <c r="G13" s="158"/>
      <c r="L13" s="70"/>
      <c r="M13" s="85" t="s">
        <v>57</v>
      </c>
      <c r="N13" s="85"/>
      <c r="O13" s="73"/>
      <c r="T13" s="70"/>
      <c r="U13" s="85" t="s">
        <v>58</v>
      </c>
      <c r="V13" s="85"/>
      <c r="W13" s="73"/>
      <c r="AB13" s="70"/>
      <c r="AC13" s="85" t="s">
        <v>59</v>
      </c>
      <c r="AD13" s="85"/>
      <c r="AE13" s="73"/>
    </row>
    <row r="14" spans="1:32" s="90" customFormat="1" ht="21.75" customHeight="1" x14ac:dyDescent="0.15">
      <c r="A14" s="88"/>
      <c r="B14" s="88"/>
      <c r="C14" s="253">
        <v>1</v>
      </c>
      <c r="D14" s="253"/>
      <c r="E14" s="89"/>
      <c r="F14" s="89"/>
      <c r="G14" s="253">
        <v>2</v>
      </c>
      <c r="H14" s="253"/>
      <c r="K14" s="253">
        <v>3</v>
      </c>
      <c r="L14" s="253"/>
      <c r="M14" s="89"/>
      <c r="N14" s="89"/>
      <c r="O14" s="253">
        <v>4</v>
      </c>
      <c r="P14" s="253"/>
      <c r="S14" s="253">
        <v>5</v>
      </c>
      <c r="T14" s="253"/>
      <c r="U14" s="89"/>
      <c r="V14" s="89"/>
      <c r="W14" s="253">
        <v>6</v>
      </c>
      <c r="X14" s="253"/>
      <c r="AA14" s="253">
        <v>7</v>
      </c>
      <c r="AB14" s="253"/>
      <c r="AC14" s="89"/>
      <c r="AD14" s="89"/>
      <c r="AE14" s="253">
        <v>8</v>
      </c>
      <c r="AF14" s="253"/>
    </row>
    <row r="15" spans="1:32" s="92" customFormat="1" ht="63.75" customHeight="1" x14ac:dyDescent="0.2">
      <c r="A15" s="64"/>
      <c r="B15" s="64"/>
      <c r="C15" s="249" t="s">
        <v>114</v>
      </c>
      <c r="D15" s="250"/>
      <c r="E15" s="91"/>
      <c r="F15" s="91"/>
      <c r="G15" s="249" t="s">
        <v>50</v>
      </c>
      <c r="H15" s="250"/>
      <c r="I15" s="91"/>
      <c r="J15" s="91"/>
      <c r="K15" s="249" t="s">
        <v>115</v>
      </c>
      <c r="L15" s="250"/>
      <c r="M15" s="91"/>
      <c r="N15" s="91"/>
      <c r="O15" s="249" t="s">
        <v>51</v>
      </c>
      <c r="P15" s="250"/>
      <c r="Q15" s="91"/>
      <c r="R15" s="91"/>
      <c r="S15" s="249" t="s">
        <v>52</v>
      </c>
      <c r="T15" s="250"/>
      <c r="U15" s="91"/>
      <c r="V15" s="91"/>
      <c r="W15" s="249" t="s">
        <v>53</v>
      </c>
      <c r="X15" s="250"/>
      <c r="Y15" s="91"/>
      <c r="Z15" s="91"/>
      <c r="AA15" s="249" t="s">
        <v>54</v>
      </c>
      <c r="AB15" s="250"/>
      <c r="AC15" s="91"/>
      <c r="AD15" s="91"/>
      <c r="AE15" s="249" t="s">
        <v>55</v>
      </c>
      <c r="AF15" s="250"/>
    </row>
    <row r="16" spans="1:32" s="94" customFormat="1" ht="92.25" customHeight="1" x14ac:dyDescent="0.15">
      <c r="A16" s="93"/>
      <c r="B16" s="93"/>
      <c r="C16" s="251"/>
      <c r="D16" s="255"/>
      <c r="G16" s="251"/>
      <c r="H16" s="252"/>
      <c r="K16" s="251"/>
      <c r="L16" s="252"/>
      <c r="O16" s="251"/>
      <c r="P16" s="252"/>
      <c r="S16" s="251"/>
      <c r="T16" s="252"/>
      <c r="W16" s="251"/>
      <c r="X16" s="252"/>
      <c r="AA16" s="251"/>
      <c r="AB16" s="252"/>
      <c r="AE16" s="251"/>
      <c r="AF16" s="252"/>
    </row>
    <row r="17" spans="1:29" ht="40.5" customHeight="1" x14ac:dyDescent="0.2">
      <c r="A17" s="64"/>
      <c r="B17" s="64"/>
      <c r="F17" s="95"/>
      <c r="G17" s="159"/>
      <c r="H17" s="96"/>
      <c r="I17" s="97" t="s">
        <v>60</v>
      </c>
      <c r="J17" s="97"/>
      <c r="K17" s="96"/>
      <c r="L17" s="96"/>
      <c r="M17" s="98"/>
      <c r="V17" s="95"/>
      <c r="W17" s="96"/>
      <c r="X17" s="96"/>
      <c r="Y17" s="97" t="s">
        <v>61</v>
      </c>
      <c r="Z17" s="97"/>
      <c r="AA17" s="96"/>
      <c r="AB17" s="96"/>
      <c r="AC17" s="98"/>
    </row>
    <row r="18" spans="1:29" ht="21" customHeight="1" x14ac:dyDescent="0.2">
      <c r="A18" s="64"/>
      <c r="B18" s="64"/>
      <c r="F18" s="99"/>
      <c r="I18" s="100"/>
      <c r="J18" s="101" t="str">
        <f>IF(M18="","",IF(F18=M18,VLOOKUP(MID(I17,1,2),#REF!,10,FALSE),""))</f>
        <v/>
      </c>
      <c r="L18" s="102"/>
      <c r="M18" s="103"/>
      <c r="O18" s="104" t="s">
        <v>16</v>
      </c>
      <c r="P18" s="104"/>
      <c r="Q18" s="104"/>
      <c r="R18" s="104"/>
      <c r="S18" s="104"/>
      <c r="T18" s="104"/>
      <c r="V18" s="99"/>
      <c r="W18" s="105"/>
      <c r="Y18" s="106"/>
      <c r="Z18" s="107" t="str">
        <f>IF(AC18="","",IF(V18=AC18,VLOOKUP(MID(Y17,1,2),#REF!,10,FALSE),""))</f>
        <v/>
      </c>
      <c r="AC18" s="103"/>
    </row>
    <row r="19" spans="1:29" ht="21" customHeight="1" x14ac:dyDescent="0.2">
      <c r="A19" s="64"/>
      <c r="B19" s="64"/>
      <c r="J19" s="102"/>
      <c r="L19" s="95"/>
      <c r="M19" s="96"/>
      <c r="N19" s="96"/>
      <c r="O19" s="96"/>
      <c r="P19" s="96"/>
      <c r="Q19" s="97" t="s">
        <v>62</v>
      </c>
      <c r="R19" s="97"/>
      <c r="S19" s="96"/>
      <c r="T19" s="96"/>
      <c r="U19" s="96"/>
      <c r="V19" s="96"/>
      <c r="W19" s="98"/>
      <c r="Y19" s="105"/>
    </row>
    <row r="20" spans="1:29" s="69" customFormat="1" ht="24" customHeight="1" x14ac:dyDescent="0.2">
      <c r="A20" s="64"/>
      <c r="B20" s="64"/>
      <c r="G20" s="155"/>
      <c r="J20" s="74"/>
      <c r="L20" s="99"/>
      <c r="Q20" s="100" t="str">
        <f>IF(L20="","",IF(L20=W20,VLOOKUP(MID(Q19,1,2),#REF!,9,FALSE),""))</f>
        <v/>
      </c>
      <c r="R20" s="101" t="str">
        <f>IF(W20="","",IF(L20=W20,VLOOKUP(MID(Q19,1,2),#REF!,10,FALSE),""))</f>
        <v/>
      </c>
      <c r="W20" s="103"/>
      <c r="Z20" s="74"/>
    </row>
    <row r="21" spans="1:29" ht="18" customHeight="1" x14ac:dyDescent="0.2">
      <c r="A21" s="64"/>
      <c r="B21" s="64"/>
      <c r="J21" s="102"/>
      <c r="Y21" s="105"/>
    </row>
    <row r="22" spans="1:29" ht="21" customHeight="1" x14ac:dyDescent="0.2">
      <c r="A22" s="64"/>
      <c r="B22" s="64"/>
      <c r="J22" s="102"/>
      <c r="O22" s="104" t="s">
        <v>17</v>
      </c>
      <c r="P22" s="104"/>
      <c r="Q22" s="104"/>
      <c r="R22" s="104"/>
      <c r="S22" s="104"/>
      <c r="T22" s="104"/>
      <c r="Y22" s="105"/>
    </row>
    <row r="23" spans="1:29" ht="21" customHeight="1" x14ac:dyDescent="0.2">
      <c r="A23" s="64"/>
      <c r="B23" s="64"/>
      <c r="J23" s="95"/>
      <c r="K23" s="96"/>
      <c r="L23" s="96"/>
      <c r="M23" s="96"/>
      <c r="N23" s="96"/>
      <c r="O23" s="96"/>
      <c r="P23" s="96"/>
      <c r="Q23" s="97" t="s">
        <v>63</v>
      </c>
      <c r="R23" s="97"/>
      <c r="S23" s="96"/>
      <c r="T23" s="96"/>
      <c r="U23" s="96"/>
      <c r="V23" s="96"/>
      <c r="W23" s="96"/>
      <c r="X23" s="96"/>
      <c r="Y23" s="98"/>
    </row>
    <row r="24" spans="1:29" ht="24" customHeight="1" x14ac:dyDescent="0.2">
      <c r="A24" s="64"/>
      <c r="B24" s="64"/>
      <c r="J24" s="99"/>
      <c r="Q24" s="100"/>
      <c r="R24" s="101" t="str">
        <f>IF(Y24="","",IF(J24=Y24,VLOOKUP(MID(Q23,1,2),#REF!,10,FALSE),""))</f>
        <v/>
      </c>
      <c r="Y24" s="103"/>
    </row>
    <row r="25" spans="1:29" ht="24" customHeight="1" x14ac:dyDescent="0.2"/>
  </sheetData>
  <mergeCells count="27">
    <mergeCell ref="A1:AF1"/>
    <mergeCell ref="S16:T16"/>
    <mergeCell ref="W16:X16"/>
    <mergeCell ref="AA16:AB16"/>
    <mergeCell ref="AE16:AF16"/>
    <mergeCell ref="C16:D16"/>
    <mergeCell ref="G16:H16"/>
    <mergeCell ref="K16:L16"/>
    <mergeCell ref="AE14:AF14"/>
    <mergeCell ref="C14:D14"/>
    <mergeCell ref="AE15:AF15"/>
    <mergeCell ref="O5:T5"/>
    <mergeCell ref="P8:S8"/>
    <mergeCell ref="W15:X15"/>
    <mergeCell ref="S15:T15"/>
    <mergeCell ref="C15:D15"/>
    <mergeCell ref="G15:H15"/>
    <mergeCell ref="K15:L15"/>
    <mergeCell ref="O15:P15"/>
    <mergeCell ref="O16:P16"/>
    <mergeCell ref="AA14:AB14"/>
    <mergeCell ref="AA15:AB15"/>
    <mergeCell ref="G14:H14"/>
    <mergeCell ref="K14:L14"/>
    <mergeCell ref="S14:T14"/>
    <mergeCell ref="W14:X14"/>
    <mergeCell ref="O14:P14"/>
  </mergeCells>
  <phoneticPr fontId="4"/>
  <pageMargins left="0.71" right="0.56999999999999995" top="0.98425196850393704" bottom="0.9055118110236221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6"/>
  <sheetViews>
    <sheetView topLeftCell="A7" workbookViewId="0">
      <selection activeCell="B5" sqref="B5"/>
    </sheetView>
  </sheetViews>
  <sheetFormatPr defaultColWidth="10.33203125" defaultRowHeight="13.2" x14ac:dyDescent="0.2"/>
  <cols>
    <col min="1" max="1" width="8.109375" style="109" customWidth="1"/>
    <col min="2" max="2" width="13.33203125" style="109" customWidth="1"/>
    <col min="3" max="3" width="12.33203125" style="109" customWidth="1"/>
    <col min="4" max="4" width="18.6640625" style="109" customWidth="1"/>
    <col min="5" max="5" width="3.44140625" style="109" customWidth="1"/>
    <col min="6" max="6" width="18.6640625" style="109" customWidth="1"/>
    <col min="7" max="7" width="17" style="149" customWidth="1"/>
    <col min="8" max="8" width="8.88671875" style="109" customWidth="1"/>
    <col min="9" max="9" width="17.109375" style="109" customWidth="1"/>
    <col min="10" max="10" width="3.44140625" style="109" customWidth="1"/>
    <col min="11" max="11" width="17.109375" style="109" customWidth="1"/>
    <col min="12" max="14" width="10.6640625" style="109" customWidth="1"/>
    <col min="15" max="16384" width="10.33203125" style="109"/>
  </cols>
  <sheetData>
    <row r="1" spans="2:21" ht="66.75" customHeight="1" x14ac:dyDescent="0.2">
      <c r="B1" s="262" t="s">
        <v>30</v>
      </c>
      <c r="C1" s="262"/>
      <c r="D1" s="262"/>
      <c r="E1" s="262"/>
      <c r="F1" s="262"/>
      <c r="G1" s="262"/>
      <c r="H1" s="108"/>
      <c r="I1" s="108"/>
      <c r="J1" s="108"/>
      <c r="K1" s="108"/>
      <c r="L1" s="108"/>
      <c r="M1" s="108"/>
      <c r="N1" s="108"/>
    </row>
    <row r="2" spans="2:21" ht="18.75" customHeight="1" x14ac:dyDescent="0.2">
      <c r="B2" s="27"/>
      <c r="C2" s="27"/>
      <c r="D2" s="27"/>
      <c r="E2" s="27"/>
      <c r="F2" s="27"/>
      <c r="G2" s="58"/>
      <c r="H2" s="108"/>
      <c r="I2" s="108"/>
      <c r="J2" s="108"/>
      <c r="K2" s="108"/>
      <c r="L2" s="108"/>
      <c r="M2" s="108"/>
      <c r="N2" s="108"/>
    </row>
    <row r="3" spans="2:21" ht="21" customHeight="1" x14ac:dyDescent="0.2">
      <c r="B3" s="62" t="s">
        <v>148</v>
      </c>
      <c r="C3" s="61"/>
      <c r="D3" s="61"/>
      <c r="E3" s="61"/>
      <c r="F3" s="61"/>
      <c r="G3" s="15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21" customHeight="1" x14ac:dyDescent="0.2">
      <c r="B4" s="62" t="s">
        <v>150</v>
      </c>
      <c r="C4" s="61"/>
      <c r="D4" s="61"/>
      <c r="E4" s="61"/>
      <c r="F4" s="61"/>
      <c r="G4" s="15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ht="21" customHeight="1" x14ac:dyDescent="0.2">
      <c r="B5" s="61"/>
      <c r="C5" s="61"/>
      <c r="D5" s="61"/>
      <c r="E5" s="61"/>
      <c r="F5" s="61"/>
      <c r="G5" s="15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2:21" s="61" customFormat="1" ht="25.5" customHeight="1" x14ac:dyDescent="0.15">
      <c r="B6" s="263" t="s">
        <v>0</v>
      </c>
      <c r="C6" s="265" t="s">
        <v>35</v>
      </c>
      <c r="D6" s="267" t="s">
        <v>126</v>
      </c>
      <c r="E6" s="268"/>
      <c r="F6" s="268"/>
      <c r="G6" s="269"/>
      <c r="H6" s="275"/>
      <c r="I6" s="273"/>
      <c r="J6" s="273"/>
      <c r="K6" s="273"/>
      <c r="L6" s="273"/>
      <c r="M6" s="273"/>
      <c r="N6" s="273"/>
    </row>
    <row r="7" spans="2:21" s="62" customFormat="1" ht="21.75" customHeight="1" x14ac:dyDescent="0.15">
      <c r="B7" s="264"/>
      <c r="C7" s="266"/>
      <c r="D7" s="270" t="s">
        <v>67</v>
      </c>
      <c r="E7" s="271"/>
      <c r="F7" s="272"/>
      <c r="G7" s="152" t="s">
        <v>81</v>
      </c>
      <c r="H7" s="275"/>
      <c r="I7" s="274"/>
      <c r="J7" s="274"/>
      <c r="K7" s="274"/>
      <c r="L7" s="110"/>
      <c r="M7" s="110"/>
      <c r="N7" s="110"/>
    </row>
    <row r="8" spans="2:21" s="61" customFormat="1" ht="36" customHeight="1" x14ac:dyDescent="0.15">
      <c r="B8" s="111" t="s">
        <v>6</v>
      </c>
      <c r="C8" s="112">
        <v>0.375</v>
      </c>
      <c r="D8" s="113" t="s">
        <v>84</v>
      </c>
      <c r="E8" s="114" t="s">
        <v>1</v>
      </c>
      <c r="F8" s="115" t="s">
        <v>85</v>
      </c>
      <c r="G8" s="146" t="s">
        <v>86</v>
      </c>
      <c r="H8" s="116"/>
      <c r="I8" s="117"/>
      <c r="J8" s="118"/>
      <c r="K8" s="117"/>
      <c r="L8" s="117"/>
      <c r="M8" s="117"/>
      <c r="N8" s="117"/>
    </row>
    <row r="9" spans="2:21" s="61" customFormat="1" ht="36" customHeight="1" x14ac:dyDescent="0.15">
      <c r="B9" s="111" t="s">
        <v>7</v>
      </c>
      <c r="C9" s="112">
        <v>0.41319444444444442</v>
      </c>
      <c r="D9" s="113" t="s">
        <v>86</v>
      </c>
      <c r="E9" s="114" t="s">
        <v>1</v>
      </c>
      <c r="F9" s="115" t="s">
        <v>87</v>
      </c>
      <c r="G9" s="146" t="s">
        <v>88</v>
      </c>
      <c r="H9" s="116"/>
      <c r="I9" s="117"/>
      <c r="J9" s="118"/>
      <c r="K9" s="117"/>
      <c r="L9" s="117"/>
      <c r="M9" s="117"/>
      <c r="N9" s="117"/>
    </row>
    <row r="10" spans="2:21" s="61" customFormat="1" ht="36" customHeight="1" x14ac:dyDescent="0.15">
      <c r="B10" s="111" t="s">
        <v>8</v>
      </c>
      <c r="C10" s="112">
        <v>0.4513888888888889</v>
      </c>
      <c r="D10" s="113" t="s">
        <v>89</v>
      </c>
      <c r="E10" s="114" t="s">
        <v>1</v>
      </c>
      <c r="F10" s="119" t="s">
        <v>90</v>
      </c>
      <c r="G10" s="146" t="s">
        <v>91</v>
      </c>
      <c r="H10" s="116"/>
      <c r="I10" s="117"/>
      <c r="J10" s="118"/>
      <c r="K10" s="117"/>
      <c r="L10" s="117"/>
      <c r="M10" s="117"/>
      <c r="N10" s="117"/>
    </row>
    <row r="11" spans="2:21" s="61" customFormat="1" ht="36" customHeight="1" x14ac:dyDescent="0.15">
      <c r="B11" s="111" t="s">
        <v>9</v>
      </c>
      <c r="C11" s="112">
        <v>0.48958333333333331</v>
      </c>
      <c r="D11" s="113" t="s">
        <v>92</v>
      </c>
      <c r="E11" s="114" t="s">
        <v>1</v>
      </c>
      <c r="F11" s="115" t="s">
        <v>93</v>
      </c>
      <c r="G11" s="146" t="s">
        <v>87</v>
      </c>
      <c r="H11" s="116"/>
      <c r="I11" s="117"/>
      <c r="J11" s="118"/>
      <c r="K11" s="117"/>
      <c r="L11" s="117"/>
      <c r="M11" s="117"/>
      <c r="N11" s="117"/>
    </row>
    <row r="12" spans="2:21" s="61" customFormat="1" ht="36" customHeight="1" x14ac:dyDescent="0.15">
      <c r="B12" s="111" t="s">
        <v>10</v>
      </c>
      <c r="C12" s="112">
        <v>0.52777777777777779</v>
      </c>
      <c r="D12" s="113" t="s">
        <v>94</v>
      </c>
      <c r="E12" s="114" t="s">
        <v>1</v>
      </c>
      <c r="F12" s="115" t="s">
        <v>95</v>
      </c>
      <c r="G12" s="146" t="s">
        <v>96</v>
      </c>
      <c r="H12" s="116"/>
      <c r="I12" s="117"/>
      <c r="J12" s="118"/>
      <c r="K12" s="117"/>
      <c r="L12" s="117"/>
      <c r="M12" s="117"/>
      <c r="N12" s="117"/>
    </row>
    <row r="13" spans="2:21" s="61" customFormat="1" ht="36" customHeight="1" x14ac:dyDescent="0.15">
      <c r="B13" s="120" t="s">
        <v>11</v>
      </c>
      <c r="C13" s="121">
        <v>0.56597222222222221</v>
      </c>
      <c r="D13" s="122" t="s">
        <v>96</v>
      </c>
      <c r="E13" s="123" t="s">
        <v>1</v>
      </c>
      <c r="F13" s="124" t="s">
        <v>97</v>
      </c>
      <c r="G13" s="150" t="s">
        <v>98</v>
      </c>
      <c r="H13" s="116"/>
      <c r="I13" s="117"/>
      <c r="J13" s="118"/>
      <c r="K13" s="117"/>
      <c r="L13" s="117"/>
      <c r="M13" s="117"/>
      <c r="N13" s="117"/>
    </row>
    <row r="14" spans="2:21" s="61" customFormat="1" ht="7.5" customHeight="1" x14ac:dyDescent="0.15">
      <c r="B14" s="125"/>
      <c r="C14" s="126"/>
      <c r="D14" s="127"/>
      <c r="E14" s="128"/>
      <c r="F14" s="127"/>
      <c r="G14" s="153"/>
      <c r="H14" s="129"/>
      <c r="I14" s="117"/>
      <c r="J14" s="118"/>
      <c r="K14" s="117"/>
      <c r="L14" s="130"/>
      <c r="M14" s="130"/>
      <c r="N14" s="130"/>
    </row>
    <row r="15" spans="2:21" ht="21" customHeight="1" x14ac:dyDescent="0.2">
      <c r="B15" s="56"/>
    </row>
    <row r="16" spans="2:21" ht="25.5" customHeight="1" x14ac:dyDescent="0.2">
      <c r="B16" s="263" t="s">
        <v>0</v>
      </c>
      <c r="C16" s="265" t="s">
        <v>35</v>
      </c>
      <c r="D16" s="267" t="s">
        <v>127</v>
      </c>
      <c r="E16" s="268"/>
      <c r="F16" s="268"/>
      <c r="G16" s="269"/>
    </row>
    <row r="17" spans="2:7" ht="21" customHeight="1" x14ac:dyDescent="0.2">
      <c r="B17" s="264"/>
      <c r="C17" s="266"/>
      <c r="D17" s="270" t="s">
        <v>5</v>
      </c>
      <c r="E17" s="271"/>
      <c r="F17" s="272"/>
      <c r="G17" s="152" t="s">
        <v>81</v>
      </c>
    </row>
    <row r="18" spans="2:7" ht="36" customHeight="1" x14ac:dyDescent="0.2">
      <c r="B18" s="111" t="s">
        <v>6</v>
      </c>
      <c r="C18" s="112">
        <v>0.375</v>
      </c>
      <c r="D18" s="113" t="s">
        <v>99</v>
      </c>
      <c r="E18" s="114" t="s">
        <v>1</v>
      </c>
      <c r="F18" s="115" t="s">
        <v>100</v>
      </c>
      <c r="G18" s="146" t="s">
        <v>101</v>
      </c>
    </row>
    <row r="19" spans="2:7" ht="36" customHeight="1" x14ac:dyDescent="0.2">
      <c r="B19" s="111" t="s">
        <v>7</v>
      </c>
      <c r="C19" s="112">
        <v>0.41319444444444442</v>
      </c>
      <c r="D19" s="113" t="s">
        <v>101</v>
      </c>
      <c r="E19" s="114" t="s">
        <v>1</v>
      </c>
      <c r="F19" s="115" t="s">
        <v>102</v>
      </c>
      <c r="G19" s="146" t="s">
        <v>100</v>
      </c>
    </row>
    <row r="20" spans="2:7" ht="36" customHeight="1" x14ac:dyDescent="0.2">
      <c r="B20" s="111" t="s">
        <v>8</v>
      </c>
      <c r="C20" s="112">
        <v>0.4513888888888889</v>
      </c>
      <c r="D20" s="113" t="s">
        <v>103</v>
      </c>
      <c r="E20" s="114" t="s">
        <v>1</v>
      </c>
      <c r="F20" s="115" t="s">
        <v>104</v>
      </c>
      <c r="G20" s="146" t="s">
        <v>102</v>
      </c>
    </row>
    <row r="21" spans="2:7" ht="36" customHeight="1" x14ac:dyDescent="0.2">
      <c r="B21" s="111" t="s">
        <v>9</v>
      </c>
      <c r="C21" s="112">
        <v>0.48958333333333331</v>
      </c>
      <c r="D21" s="113" t="s">
        <v>105</v>
      </c>
      <c r="E21" s="114" t="s">
        <v>1</v>
      </c>
      <c r="F21" s="119" t="s">
        <v>106</v>
      </c>
      <c r="G21" s="146" t="s">
        <v>85</v>
      </c>
    </row>
    <row r="22" spans="2:7" ht="36" customHeight="1" x14ac:dyDescent="0.2">
      <c r="B22" s="111" t="s">
        <v>10</v>
      </c>
      <c r="C22" s="112">
        <v>0.52777777777777779</v>
      </c>
      <c r="D22" s="113" t="s">
        <v>107</v>
      </c>
      <c r="E22" s="114" t="s">
        <v>1</v>
      </c>
      <c r="F22" s="115" t="s">
        <v>108</v>
      </c>
      <c r="G22" s="146" t="s">
        <v>97</v>
      </c>
    </row>
    <row r="23" spans="2:7" ht="36" customHeight="1" x14ac:dyDescent="0.2">
      <c r="B23" s="120" t="s">
        <v>11</v>
      </c>
      <c r="C23" s="131">
        <v>0.56597222222222221</v>
      </c>
      <c r="D23" s="122" t="s">
        <v>109</v>
      </c>
      <c r="E23" s="123" t="s">
        <v>1</v>
      </c>
      <c r="F23" s="124" t="s">
        <v>110</v>
      </c>
      <c r="G23" s="150" t="s">
        <v>98</v>
      </c>
    </row>
    <row r="25" spans="2:7" ht="20.25" customHeight="1" x14ac:dyDescent="0.2">
      <c r="B25" s="109" t="s">
        <v>128</v>
      </c>
    </row>
    <row r="26" spans="2:7" ht="19.5" customHeight="1" x14ac:dyDescent="0.2">
      <c r="B26" s="109" t="s">
        <v>82</v>
      </c>
    </row>
  </sheetData>
  <mergeCells count="12">
    <mergeCell ref="C16:C17"/>
    <mergeCell ref="D16:G16"/>
    <mergeCell ref="D17:F17"/>
    <mergeCell ref="B16:B17"/>
    <mergeCell ref="I6:N6"/>
    <mergeCell ref="I7:K7"/>
    <mergeCell ref="H6:H7"/>
    <mergeCell ref="B1:G1"/>
    <mergeCell ref="B6:B7"/>
    <mergeCell ref="C6:C7"/>
    <mergeCell ref="D6:G6"/>
    <mergeCell ref="D7:F7"/>
  </mergeCells>
  <phoneticPr fontId="2"/>
  <printOptions horizontalCentered="1"/>
  <pageMargins left="0.52" right="0.47244094488188981" top="0.48" bottom="0.3" header="0.45" footer="0.27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B1:L36"/>
  <sheetViews>
    <sheetView topLeftCell="A10" workbookViewId="0">
      <selection activeCell="A6" sqref="A6"/>
    </sheetView>
  </sheetViews>
  <sheetFormatPr defaultColWidth="10.33203125" defaultRowHeight="13.2" x14ac:dyDescent="0.2"/>
  <cols>
    <col min="1" max="1" width="8.33203125" style="109" customWidth="1"/>
    <col min="2" max="2" width="15.109375" style="109" customWidth="1"/>
    <col min="3" max="3" width="13.88671875" style="109" customWidth="1"/>
    <col min="4" max="4" width="18.88671875" style="109" customWidth="1"/>
    <col min="5" max="5" width="3.44140625" style="109" customWidth="1"/>
    <col min="6" max="6" width="19.109375" style="109" customWidth="1"/>
    <col min="7" max="7" width="15.44140625" style="149" customWidth="1"/>
    <col min="8" max="8" width="8.88671875" style="109" customWidth="1"/>
    <col min="9" max="9" width="17.109375" style="109" customWidth="1"/>
    <col min="10" max="10" width="3.44140625" style="109" customWidth="1"/>
    <col min="11" max="11" width="17.109375" style="109" customWidth="1"/>
    <col min="12" max="12" width="10.6640625" style="109" customWidth="1"/>
    <col min="13" max="16384" width="10.33203125" style="109"/>
  </cols>
  <sheetData>
    <row r="1" spans="2:12" ht="36.75" customHeight="1" x14ac:dyDescent="0.2">
      <c r="B1" s="262" t="s">
        <v>68</v>
      </c>
      <c r="C1" s="262"/>
      <c r="D1" s="262"/>
      <c r="E1" s="262"/>
      <c r="F1" s="262"/>
      <c r="G1" s="262"/>
      <c r="H1" s="27"/>
      <c r="I1" s="27"/>
      <c r="J1" s="27"/>
      <c r="K1" s="27"/>
      <c r="L1" s="27"/>
    </row>
    <row r="2" spans="2:12" ht="24" customHeight="1" x14ac:dyDescent="0.2">
      <c r="B2" s="62" t="s">
        <v>83</v>
      </c>
      <c r="C2" s="27"/>
      <c r="D2" s="27"/>
      <c r="E2" s="27"/>
      <c r="F2" s="27"/>
      <c r="G2" s="58"/>
      <c r="H2" s="27"/>
      <c r="I2" s="27"/>
      <c r="J2" s="27"/>
      <c r="K2" s="27"/>
      <c r="L2" s="27"/>
    </row>
    <row r="3" spans="2:12" s="61" customFormat="1" ht="21" customHeight="1" x14ac:dyDescent="0.15">
      <c r="B3" s="132"/>
      <c r="C3" s="133"/>
      <c r="D3" s="134"/>
      <c r="E3" s="123"/>
      <c r="F3" s="134"/>
      <c r="G3" s="144"/>
      <c r="H3" s="129"/>
      <c r="I3" s="117"/>
      <c r="J3" s="118"/>
      <c r="K3" s="117"/>
      <c r="L3" s="130"/>
    </row>
    <row r="4" spans="2:12" s="61" customFormat="1" ht="25.5" customHeight="1" x14ac:dyDescent="0.15">
      <c r="B4" s="263" t="s">
        <v>0</v>
      </c>
      <c r="C4" s="265" t="s">
        <v>35</v>
      </c>
      <c r="D4" s="267" t="s">
        <v>129</v>
      </c>
      <c r="E4" s="268"/>
      <c r="F4" s="268"/>
      <c r="G4" s="269"/>
      <c r="H4" s="275"/>
      <c r="I4" s="273"/>
      <c r="J4" s="273"/>
      <c r="K4" s="273"/>
      <c r="L4" s="273"/>
    </row>
    <row r="5" spans="2:12" s="62" customFormat="1" ht="21" customHeight="1" x14ac:dyDescent="0.15">
      <c r="B5" s="276"/>
      <c r="C5" s="277"/>
      <c r="D5" s="278" t="s">
        <v>5</v>
      </c>
      <c r="E5" s="279"/>
      <c r="F5" s="280"/>
      <c r="G5" s="145" t="s">
        <v>81</v>
      </c>
      <c r="H5" s="275"/>
      <c r="I5" s="274"/>
      <c r="J5" s="274"/>
      <c r="K5" s="274"/>
      <c r="L5" s="110"/>
    </row>
    <row r="6" spans="2:12" s="61" customFormat="1" ht="30.75" customHeight="1" x14ac:dyDescent="0.15">
      <c r="B6" s="138" t="s">
        <v>6</v>
      </c>
      <c r="C6" s="135">
        <v>0.35416666666666669</v>
      </c>
      <c r="D6" s="136" t="s">
        <v>75</v>
      </c>
      <c r="E6" s="137" t="s">
        <v>1</v>
      </c>
      <c r="F6" s="119" t="s">
        <v>76</v>
      </c>
      <c r="G6" s="160" t="s">
        <v>74</v>
      </c>
      <c r="H6" s="116"/>
      <c r="I6" s="117"/>
      <c r="J6" s="118"/>
      <c r="K6" s="117"/>
      <c r="L6" s="117"/>
    </row>
    <row r="7" spans="2:12" s="61" customFormat="1" ht="30" customHeight="1" x14ac:dyDescent="0.15">
      <c r="B7" s="111" t="s">
        <v>7</v>
      </c>
      <c r="C7" s="112">
        <v>0.38194444444444442</v>
      </c>
      <c r="D7" s="113" t="s">
        <v>74</v>
      </c>
      <c r="E7" s="114" t="s">
        <v>1</v>
      </c>
      <c r="F7" s="115" t="s">
        <v>80</v>
      </c>
      <c r="G7" s="146" t="s">
        <v>69</v>
      </c>
      <c r="H7" s="116"/>
      <c r="I7" s="117"/>
      <c r="J7" s="118"/>
      <c r="K7" s="117"/>
      <c r="L7" s="117"/>
    </row>
    <row r="8" spans="2:12" s="61" customFormat="1" ht="30" customHeight="1" x14ac:dyDescent="0.15">
      <c r="B8" s="111" t="s">
        <v>8</v>
      </c>
      <c r="C8" s="135">
        <v>0.40972222222222199</v>
      </c>
      <c r="D8" s="113" t="s">
        <v>69</v>
      </c>
      <c r="E8" s="114" t="s">
        <v>1</v>
      </c>
      <c r="F8" s="115" t="s">
        <v>70</v>
      </c>
      <c r="G8" s="146" t="s">
        <v>75</v>
      </c>
      <c r="H8" s="116"/>
      <c r="I8" s="117"/>
      <c r="J8" s="118"/>
      <c r="K8" s="117"/>
      <c r="L8" s="117"/>
    </row>
    <row r="9" spans="2:12" s="61" customFormat="1" ht="30" customHeight="1" x14ac:dyDescent="0.15">
      <c r="B9" s="111" t="s">
        <v>9</v>
      </c>
      <c r="C9" s="112">
        <v>0.4375</v>
      </c>
      <c r="D9" s="113" t="s">
        <v>76</v>
      </c>
      <c r="E9" s="114" t="s">
        <v>1</v>
      </c>
      <c r="F9" s="115" t="s">
        <v>78</v>
      </c>
      <c r="G9" s="146" t="s">
        <v>70</v>
      </c>
      <c r="H9" s="116"/>
      <c r="I9" s="117"/>
      <c r="J9" s="118"/>
      <c r="K9" s="117"/>
      <c r="L9" s="117"/>
    </row>
    <row r="10" spans="2:12" s="61" customFormat="1" ht="30" customHeight="1" x14ac:dyDescent="0.15">
      <c r="B10" s="111" t="s">
        <v>10</v>
      </c>
      <c r="C10" s="135">
        <v>0.46527777777777801</v>
      </c>
      <c r="D10" s="136" t="s">
        <v>80</v>
      </c>
      <c r="E10" s="114" t="s">
        <v>1</v>
      </c>
      <c r="F10" s="115" t="s">
        <v>79</v>
      </c>
      <c r="G10" s="146" t="s">
        <v>76</v>
      </c>
      <c r="H10" s="116"/>
      <c r="I10" s="117"/>
      <c r="J10" s="118"/>
      <c r="K10" s="117"/>
      <c r="L10" s="117"/>
    </row>
    <row r="11" spans="2:12" s="61" customFormat="1" ht="30" customHeight="1" x14ac:dyDescent="0.15">
      <c r="B11" s="111" t="s">
        <v>11</v>
      </c>
      <c r="C11" s="112">
        <v>0.49305555555555602</v>
      </c>
      <c r="D11" s="113" t="s">
        <v>70</v>
      </c>
      <c r="E11" s="114" t="s">
        <v>1</v>
      </c>
      <c r="F11" s="115" t="s">
        <v>73</v>
      </c>
      <c r="G11" s="146" t="s">
        <v>80</v>
      </c>
      <c r="H11" s="116"/>
      <c r="I11" s="117"/>
      <c r="J11" s="118"/>
      <c r="K11" s="117"/>
      <c r="L11" s="117"/>
    </row>
    <row r="12" spans="2:12" s="61" customFormat="1" ht="30" customHeight="1" x14ac:dyDescent="0.15">
      <c r="B12" s="111" t="s">
        <v>12</v>
      </c>
      <c r="C12" s="135">
        <v>0.52083333333333337</v>
      </c>
      <c r="D12" s="113" t="s">
        <v>75</v>
      </c>
      <c r="E12" s="137" t="s">
        <v>1</v>
      </c>
      <c r="F12" s="115" t="s">
        <v>78</v>
      </c>
      <c r="G12" s="146" t="s">
        <v>69</v>
      </c>
      <c r="H12" s="116"/>
      <c r="I12" s="117"/>
      <c r="J12" s="118"/>
      <c r="K12" s="117"/>
      <c r="L12" s="117"/>
    </row>
    <row r="13" spans="2:12" s="61" customFormat="1" ht="30" customHeight="1" x14ac:dyDescent="0.15">
      <c r="B13" s="138" t="s">
        <v>13</v>
      </c>
      <c r="C13" s="112">
        <v>0.54861111111111105</v>
      </c>
      <c r="D13" s="136" t="s">
        <v>74</v>
      </c>
      <c r="E13" s="137" t="s">
        <v>1</v>
      </c>
      <c r="F13" s="115" t="s">
        <v>79</v>
      </c>
      <c r="G13" s="147" t="s">
        <v>76</v>
      </c>
      <c r="H13" s="116"/>
      <c r="I13" s="117"/>
      <c r="J13" s="118"/>
      <c r="K13" s="117"/>
      <c r="L13" s="117"/>
    </row>
    <row r="14" spans="2:12" s="61" customFormat="1" ht="30" customHeight="1" x14ac:dyDescent="0.15">
      <c r="B14" s="120" t="s">
        <v>18</v>
      </c>
      <c r="C14" s="131">
        <v>0.57638888888888895</v>
      </c>
      <c r="D14" s="122" t="s">
        <v>69</v>
      </c>
      <c r="E14" s="139" t="s">
        <v>1</v>
      </c>
      <c r="F14" s="140" t="s">
        <v>73</v>
      </c>
      <c r="G14" s="148" t="s">
        <v>71</v>
      </c>
      <c r="H14" s="116"/>
      <c r="I14" s="117"/>
      <c r="J14" s="118"/>
      <c r="K14" s="117"/>
      <c r="L14" s="117"/>
    </row>
    <row r="15" spans="2:12" ht="24" customHeight="1" x14ac:dyDescent="0.2">
      <c r="B15" s="56"/>
    </row>
    <row r="16" spans="2:12" ht="22.5" customHeight="1" x14ac:dyDescent="0.2">
      <c r="B16" s="263" t="s">
        <v>0</v>
      </c>
      <c r="C16" s="265" t="s">
        <v>35</v>
      </c>
      <c r="D16" s="267" t="s">
        <v>130</v>
      </c>
      <c r="E16" s="268"/>
      <c r="F16" s="268"/>
      <c r="G16" s="269"/>
    </row>
    <row r="17" spans="2:7" ht="21" customHeight="1" x14ac:dyDescent="0.2">
      <c r="B17" s="276"/>
      <c r="C17" s="277"/>
      <c r="D17" s="278" t="s">
        <v>5</v>
      </c>
      <c r="E17" s="279"/>
      <c r="F17" s="280"/>
      <c r="G17" s="145" t="s">
        <v>81</v>
      </c>
    </row>
    <row r="18" spans="2:7" ht="30" customHeight="1" x14ac:dyDescent="0.2">
      <c r="B18" s="111" t="s">
        <v>6</v>
      </c>
      <c r="C18" s="112">
        <v>0.35416666666666669</v>
      </c>
      <c r="D18" s="136" t="s">
        <v>77</v>
      </c>
      <c r="E18" s="114" t="s">
        <v>1</v>
      </c>
      <c r="F18" s="115" t="s">
        <v>78</v>
      </c>
      <c r="G18" s="146" t="s">
        <v>79</v>
      </c>
    </row>
    <row r="19" spans="2:7" ht="30" customHeight="1" x14ac:dyDescent="0.2">
      <c r="B19" s="111" t="s">
        <v>7</v>
      </c>
      <c r="C19" s="112">
        <v>0.38194444444444442</v>
      </c>
      <c r="D19" s="113" t="s">
        <v>71</v>
      </c>
      <c r="E19" s="114" t="s">
        <v>1</v>
      </c>
      <c r="F19" s="115" t="s">
        <v>79</v>
      </c>
      <c r="G19" s="146" t="s">
        <v>73</v>
      </c>
    </row>
    <row r="20" spans="2:7" ht="30" customHeight="1" x14ac:dyDescent="0.2">
      <c r="B20" s="111" t="s">
        <v>8</v>
      </c>
      <c r="C20" s="135">
        <v>0.40972222222222199</v>
      </c>
      <c r="D20" s="113" t="s">
        <v>72</v>
      </c>
      <c r="E20" s="114" t="s">
        <v>1</v>
      </c>
      <c r="F20" s="115" t="s">
        <v>73</v>
      </c>
      <c r="G20" s="146" t="s">
        <v>78</v>
      </c>
    </row>
    <row r="21" spans="2:7" ht="30" customHeight="1" x14ac:dyDescent="0.2">
      <c r="B21" s="111" t="s">
        <v>9</v>
      </c>
      <c r="C21" s="112">
        <v>0.4375</v>
      </c>
      <c r="D21" s="136" t="s">
        <v>75</v>
      </c>
      <c r="E21" s="137" t="s">
        <v>1</v>
      </c>
      <c r="F21" s="119" t="s">
        <v>77</v>
      </c>
      <c r="G21" s="146" t="s">
        <v>72</v>
      </c>
    </row>
    <row r="22" spans="2:7" ht="30" customHeight="1" x14ac:dyDescent="0.2">
      <c r="B22" s="111" t="s">
        <v>10</v>
      </c>
      <c r="C22" s="135">
        <v>0.46527777777777801</v>
      </c>
      <c r="D22" s="136" t="s">
        <v>74</v>
      </c>
      <c r="E22" s="137" t="s">
        <v>1</v>
      </c>
      <c r="F22" s="119" t="s">
        <v>71</v>
      </c>
      <c r="G22" s="146" t="s">
        <v>77</v>
      </c>
    </row>
    <row r="23" spans="2:7" ht="30" customHeight="1" x14ac:dyDescent="0.2">
      <c r="B23" s="111" t="s">
        <v>11</v>
      </c>
      <c r="C23" s="112">
        <v>0.49305555555555602</v>
      </c>
      <c r="D23" s="136" t="s">
        <v>69</v>
      </c>
      <c r="E23" s="137" t="s">
        <v>1</v>
      </c>
      <c r="F23" s="119" t="s">
        <v>72</v>
      </c>
      <c r="G23" s="146" t="s">
        <v>71</v>
      </c>
    </row>
    <row r="24" spans="2:7" ht="30" customHeight="1" x14ac:dyDescent="0.2">
      <c r="B24" s="111" t="s">
        <v>12</v>
      </c>
      <c r="C24" s="135">
        <v>0.52083333333333337</v>
      </c>
      <c r="D24" s="136" t="s">
        <v>76</v>
      </c>
      <c r="E24" s="137" t="s">
        <v>1</v>
      </c>
      <c r="F24" s="115" t="s">
        <v>77</v>
      </c>
      <c r="G24" s="146" t="s">
        <v>73</v>
      </c>
    </row>
    <row r="25" spans="2:7" ht="30" customHeight="1" x14ac:dyDescent="0.2">
      <c r="B25" s="138" t="s">
        <v>13</v>
      </c>
      <c r="C25" s="112">
        <v>0.54861111111111105</v>
      </c>
      <c r="D25" s="136" t="s">
        <v>80</v>
      </c>
      <c r="E25" s="137" t="s">
        <v>1</v>
      </c>
      <c r="F25" s="119" t="s">
        <v>71</v>
      </c>
      <c r="G25" s="146" t="s">
        <v>77</v>
      </c>
    </row>
    <row r="26" spans="2:7" ht="30" customHeight="1" x14ac:dyDescent="0.2">
      <c r="B26" s="120" t="s">
        <v>18</v>
      </c>
      <c r="C26" s="131">
        <v>0.57638888888888895</v>
      </c>
      <c r="D26" s="141" t="s">
        <v>70</v>
      </c>
      <c r="E26" s="139" t="s">
        <v>1</v>
      </c>
      <c r="F26" s="140" t="s">
        <v>72</v>
      </c>
      <c r="G26" s="150" t="s">
        <v>80</v>
      </c>
    </row>
    <row r="28" spans="2:7" ht="20.25" customHeight="1" x14ac:dyDescent="0.2">
      <c r="B28" s="109" t="s">
        <v>128</v>
      </c>
    </row>
    <row r="29" spans="2:7" ht="18.75" customHeight="1" x14ac:dyDescent="0.2">
      <c r="B29" s="109" t="s">
        <v>82</v>
      </c>
    </row>
    <row r="36" spans="2:2" x14ac:dyDescent="0.2">
      <c r="B36" s="56"/>
    </row>
  </sheetData>
  <mergeCells count="12">
    <mergeCell ref="B16:B17"/>
    <mergeCell ref="B1:G1"/>
    <mergeCell ref="I5:K5"/>
    <mergeCell ref="C4:C5"/>
    <mergeCell ref="B4:B5"/>
    <mergeCell ref="D4:G4"/>
    <mergeCell ref="I4:L4"/>
    <mergeCell ref="H4:H5"/>
    <mergeCell ref="D5:F5"/>
    <mergeCell ref="C16:C17"/>
    <mergeCell ref="D16:G16"/>
    <mergeCell ref="D17:F17"/>
  </mergeCells>
  <phoneticPr fontId="2"/>
  <printOptions horizontalCentered="1"/>
  <pageMargins left="0.52" right="0.47244094488188981" top="0.48" bottom="0.3" header="0.45" footer="0.2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6"/>
  <sheetViews>
    <sheetView tabSelected="1" topLeftCell="B25" zoomScaleNormal="100" workbookViewId="0">
      <selection activeCell="L33" sqref="L33:M33"/>
    </sheetView>
  </sheetViews>
  <sheetFormatPr defaultColWidth="13.6640625" defaultRowHeight="13.2" x14ac:dyDescent="0.2"/>
  <cols>
    <col min="1" max="1" width="8.88671875" style="3" hidden="1" customWidth="1"/>
    <col min="2" max="3" width="7.44140625" style="3" customWidth="1"/>
    <col min="4" max="6" width="6.33203125" style="3" customWidth="1"/>
    <col min="7" max="7" width="6.33203125" style="143" customWidth="1"/>
    <col min="8" max="11" width="6.33203125" style="3" customWidth="1"/>
    <col min="12" max="13" width="5.109375" style="3" customWidth="1"/>
    <col min="14" max="14" width="7" style="3" customWidth="1"/>
    <col min="15" max="15" width="6.33203125" style="3" customWidth="1"/>
    <col min="16" max="16" width="6.88671875" style="3" customWidth="1"/>
    <col min="17" max="16384" width="13.6640625" style="3"/>
  </cols>
  <sheetData>
    <row r="1" spans="1:16" s="1" customFormat="1" ht="84" customHeight="1" x14ac:dyDescent="0.15">
      <c r="B1" s="227" t="s">
        <v>131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2.5" customHeight="1" x14ac:dyDescent="0.2">
      <c r="A2" s="2" t="str">
        <f>LEFT(B2,1)</f>
        <v>3</v>
      </c>
      <c r="B2" s="206" t="s">
        <v>132</v>
      </c>
      <c r="C2" s="207"/>
      <c r="D2" s="210" t="str">
        <f>B4</f>
        <v>Ａ3位</v>
      </c>
      <c r="E2" s="193"/>
      <c r="F2" s="193" t="str">
        <f>B6</f>
        <v>Ｂ3位</v>
      </c>
      <c r="G2" s="193"/>
      <c r="H2" s="193" t="str">
        <f>B8</f>
        <v>Ｃ３位</v>
      </c>
      <c r="I2" s="193"/>
      <c r="J2" s="193" t="str">
        <f>B10</f>
        <v>Ｄ３位</v>
      </c>
      <c r="K2" s="194"/>
      <c r="L2" s="181" t="s">
        <v>2</v>
      </c>
      <c r="M2" s="182"/>
      <c r="N2" s="182" t="s">
        <v>3</v>
      </c>
      <c r="O2" s="202" t="s">
        <v>36</v>
      </c>
      <c r="P2" s="175" t="s">
        <v>4</v>
      </c>
    </row>
    <row r="3" spans="1:16" ht="22.5" customHeight="1" x14ac:dyDescent="0.2">
      <c r="B3" s="208"/>
      <c r="C3" s="209"/>
      <c r="D3" s="211"/>
      <c r="E3" s="195"/>
      <c r="F3" s="195"/>
      <c r="G3" s="195"/>
      <c r="H3" s="195"/>
      <c r="I3" s="195"/>
      <c r="J3" s="195"/>
      <c r="K3" s="196"/>
      <c r="L3" s="183"/>
      <c r="M3" s="184"/>
      <c r="N3" s="184"/>
      <c r="O3" s="203"/>
      <c r="P3" s="176"/>
    </row>
    <row r="4" spans="1:16" ht="22.5" customHeight="1" x14ac:dyDescent="0.2">
      <c r="A4" s="3">
        <v>1</v>
      </c>
      <c r="B4" s="197" t="s">
        <v>135</v>
      </c>
      <c r="C4" s="198"/>
      <c r="D4" s="215"/>
      <c r="E4" s="216"/>
      <c r="F4" s="214" t="s">
        <v>29</v>
      </c>
      <c r="G4" s="214"/>
      <c r="H4" s="214" t="s">
        <v>29</v>
      </c>
      <c r="I4" s="214"/>
      <c r="J4" s="214" t="s">
        <v>29</v>
      </c>
      <c r="K4" s="218"/>
      <c r="L4" s="4" t="s">
        <v>21</v>
      </c>
      <c r="M4" s="5" t="s">
        <v>22</v>
      </c>
      <c r="N4" s="161" t="e">
        <f>L4*3+L5</f>
        <v>#VALUE!</v>
      </c>
      <c r="O4" s="6" t="s">
        <v>23</v>
      </c>
      <c r="P4" s="7"/>
    </row>
    <row r="5" spans="1:16" ht="22.5" customHeight="1" x14ac:dyDescent="0.2">
      <c r="B5" s="177"/>
      <c r="C5" s="178"/>
      <c r="D5" s="217"/>
      <c r="E5" s="189"/>
      <c r="F5" s="186"/>
      <c r="G5" s="186"/>
      <c r="H5" s="186"/>
      <c r="I5" s="186"/>
      <c r="J5" s="186"/>
      <c r="K5" s="201"/>
      <c r="L5" s="173" t="s">
        <v>20</v>
      </c>
      <c r="M5" s="225"/>
      <c r="N5" s="8" t="s">
        <v>24</v>
      </c>
      <c r="O5" s="9" t="s">
        <v>25</v>
      </c>
      <c r="P5" s="10" t="s">
        <v>26</v>
      </c>
    </row>
    <row r="6" spans="1:16" ht="22.5" customHeight="1" x14ac:dyDescent="0.2">
      <c r="A6" s="3">
        <v>2</v>
      </c>
      <c r="B6" s="177" t="s">
        <v>136</v>
      </c>
      <c r="C6" s="178"/>
      <c r="D6" s="185" t="s">
        <v>29</v>
      </c>
      <c r="E6" s="186"/>
      <c r="F6" s="189"/>
      <c r="G6" s="189"/>
      <c r="H6" s="186" t="s">
        <v>27</v>
      </c>
      <c r="I6" s="186"/>
      <c r="J6" s="186" t="s">
        <v>27</v>
      </c>
      <c r="K6" s="201"/>
      <c r="L6" s="11" t="s">
        <v>21</v>
      </c>
      <c r="M6" s="12" t="s">
        <v>22</v>
      </c>
      <c r="N6" s="162" t="e">
        <f>L6*3+L7</f>
        <v>#VALUE!</v>
      </c>
      <c r="O6" s="13" t="s">
        <v>23</v>
      </c>
      <c r="P6" s="14"/>
    </row>
    <row r="7" spans="1:16" ht="22.5" customHeight="1" x14ac:dyDescent="0.2">
      <c r="B7" s="177"/>
      <c r="C7" s="178"/>
      <c r="D7" s="185"/>
      <c r="E7" s="186"/>
      <c r="F7" s="189"/>
      <c r="G7" s="189"/>
      <c r="H7" s="186"/>
      <c r="I7" s="186"/>
      <c r="J7" s="186"/>
      <c r="K7" s="201"/>
      <c r="L7" s="173" t="s">
        <v>20</v>
      </c>
      <c r="M7" s="225"/>
      <c r="N7" s="8" t="s">
        <v>24</v>
      </c>
      <c r="O7" s="9" t="s">
        <v>25</v>
      </c>
      <c r="P7" s="10" t="s">
        <v>26</v>
      </c>
    </row>
    <row r="8" spans="1:16" ht="22.5" customHeight="1" x14ac:dyDescent="0.2">
      <c r="A8" s="3">
        <v>3</v>
      </c>
      <c r="B8" s="281" t="s">
        <v>137</v>
      </c>
      <c r="C8" s="282"/>
      <c r="D8" s="185" t="s">
        <v>29</v>
      </c>
      <c r="E8" s="186"/>
      <c r="F8" s="186" t="s">
        <v>27</v>
      </c>
      <c r="G8" s="186"/>
      <c r="H8" s="189"/>
      <c r="I8" s="189"/>
      <c r="J8" s="186" t="s">
        <v>27</v>
      </c>
      <c r="K8" s="201"/>
      <c r="L8" s="11" t="s">
        <v>21</v>
      </c>
      <c r="M8" s="12" t="s">
        <v>22</v>
      </c>
      <c r="N8" s="162" t="e">
        <f>L8*3+L9</f>
        <v>#VALUE!</v>
      </c>
      <c r="O8" s="13" t="s">
        <v>23</v>
      </c>
      <c r="P8" s="14"/>
    </row>
    <row r="9" spans="1:16" ht="22.5" customHeight="1" x14ac:dyDescent="0.2">
      <c r="B9" s="283"/>
      <c r="C9" s="284"/>
      <c r="D9" s="185"/>
      <c r="E9" s="186"/>
      <c r="F9" s="186"/>
      <c r="G9" s="186"/>
      <c r="H9" s="189"/>
      <c r="I9" s="189"/>
      <c r="J9" s="186"/>
      <c r="K9" s="201"/>
      <c r="L9" s="173" t="s">
        <v>20</v>
      </c>
      <c r="M9" s="225"/>
      <c r="N9" s="8" t="s">
        <v>24</v>
      </c>
      <c r="O9" s="9" t="s">
        <v>25</v>
      </c>
      <c r="P9" s="10" t="s">
        <v>26</v>
      </c>
    </row>
    <row r="10" spans="1:16" ht="22.5" customHeight="1" x14ac:dyDescent="0.2">
      <c r="A10" s="3">
        <v>4</v>
      </c>
      <c r="B10" s="281" t="s">
        <v>138</v>
      </c>
      <c r="C10" s="282"/>
      <c r="D10" s="186" t="s">
        <v>27</v>
      </c>
      <c r="E10" s="186"/>
      <c r="F10" s="186" t="s">
        <v>27</v>
      </c>
      <c r="G10" s="186"/>
      <c r="H10" s="186" t="s">
        <v>27</v>
      </c>
      <c r="I10" s="186"/>
      <c r="J10" s="189"/>
      <c r="K10" s="190"/>
      <c r="L10" s="11" t="s">
        <v>21</v>
      </c>
      <c r="M10" s="12" t="s">
        <v>22</v>
      </c>
      <c r="N10" s="162" t="e">
        <f>L10*3+L11</f>
        <v>#VALUE!</v>
      </c>
      <c r="O10" s="13" t="s">
        <v>23</v>
      </c>
      <c r="P10" s="14"/>
    </row>
    <row r="11" spans="1:16" ht="22.5" customHeight="1" x14ac:dyDescent="0.2">
      <c r="B11" s="285"/>
      <c r="C11" s="286"/>
      <c r="D11" s="188"/>
      <c r="E11" s="188"/>
      <c r="F11" s="188"/>
      <c r="G11" s="188"/>
      <c r="H11" s="188"/>
      <c r="I11" s="188"/>
      <c r="J11" s="191"/>
      <c r="K11" s="192"/>
      <c r="L11" s="171" t="s">
        <v>20</v>
      </c>
      <c r="M11" s="226"/>
      <c r="N11" s="15" t="s">
        <v>24</v>
      </c>
      <c r="O11" s="16" t="s">
        <v>25</v>
      </c>
      <c r="P11" s="17" t="s">
        <v>26</v>
      </c>
    </row>
    <row r="12" spans="1:16" ht="39.75" customHeight="1" x14ac:dyDescent="0.2">
      <c r="B12" s="18"/>
      <c r="C12" s="18"/>
      <c r="D12" s="19"/>
      <c r="E12" s="19"/>
      <c r="F12" s="19"/>
      <c r="G12" s="142"/>
      <c r="H12" s="19"/>
      <c r="I12" s="19"/>
      <c r="J12" s="19"/>
      <c r="K12" s="19"/>
      <c r="L12" s="20"/>
      <c r="M12" s="20"/>
      <c r="N12" s="21"/>
      <c r="O12" s="22"/>
      <c r="P12" s="23"/>
    </row>
    <row r="13" spans="1:16" ht="22.5" customHeight="1" x14ac:dyDescent="0.2">
      <c r="A13" s="2" t="str">
        <f>LEFT(B13,1)</f>
        <v>4</v>
      </c>
      <c r="B13" s="206" t="s">
        <v>133</v>
      </c>
      <c r="C13" s="207"/>
      <c r="D13" s="210" t="str">
        <f>B15</f>
        <v>Ａ４位</v>
      </c>
      <c r="E13" s="193"/>
      <c r="F13" s="193" t="str">
        <f>B17</f>
        <v>Ｂ４位</v>
      </c>
      <c r="G13" s="193"/>
      <c r="H13" s="193" t="str">
        <f>B19</f>
        <v>Ｃ４位</v>
      </c>
      <c r="I13" s="193"/>
      <c r="J13" s="193" t="str">
        <f>B21</f>
        <v>Ｄ４位</v>
      </c>
      <c r="K13" s="194"/>
      <c r="L13" s="181" t="s">
        <v>2</v>
      </c>
      <c r="M13" s="182"/>
      <c r="N13" s="182" t="s">
        <v>3</v>
      </c>
      <c r="O13" s="202" t="s">
        <v>36</v>
      </c>
      <c r="P13" s="175" t="s">
        <v>4</v>
      </c>
    </row>
    <row r="14" spans="1:16" ht="22.5" customHeight="1" x14ac:dyDescent="0.2">
      <c r="B14" s="208"/>
      <c r="C14" s="209"/>
      <c r="D14" s="211"/>
      <c r="E14" s="195"/>
      <c r="F14" s="195"/>
      <c r="G14" s="195"/>
      <c r="H14" s="195"/>
      <c r="I14" s="195"/>
      <c r="J14" s="195"/>
      <c r="K14" s="196"/>
      <c r="L14" s="183"/>
      <c r="M14" s="184"/>
      <c r="N14" s="184"/>
      <c r="O14" s="203"/>
      <c r="P14" s="176"/>
    </row>
    <row r="15" spans="1:16" ht="22.5" customHeight="1" x14ac:dyDescent="0.2">
      <c r="A15" s="3">
        <v>1</v>
      </c>
      <c r="B15" s="197" t="s">
        <v>139</v>
      </c>
      <c r="C15" s="198"/>
      <c r="D15" s="215"/>
      <c r="E15" s="216"/>
      <c r="F15" s="214" t="s">
        <v>29</v>
      </c>
      <c r="G15" s="214"/>
      <c r="H15" s="214" t="s">
        <v>29</v>
      </c>
      <c r="I15" s="214"/>
      <c r="J15" s="214" t="s">
        <v>29</v>
      </c>
      <c r="K15" s="218"/>
      <c r="L15" s="4" t="s">
        <v>21</v>
      </c>
      <c r="M15" s="5" t="s">
        <v>22</v>
      </c>
      <c r="N15" s="161" t="e">
        <f>L15*3+#REF!</f>
        <v>#VALUE!</v>
      </c>
      <c r="O15" s="6" t="s">
        <v>23</v>
      </c>
      <c r="P15" s="7"/>
    </row>
    <row r="16" spans="1:16" ht="22.5" customHeight="1" x14ac:dyDescent="0.2">
      <c r="B16" s="177"/>
      <c r="C16" s="178"/>
      <c r="D16" s="217"/>
      <c r="E16" s="189"/>
      <c r="F16" s="186"/>
      <c r="G16" s="186"/>
      <c r="H16" s="186"/>
      <c r="I16" s="186"/>
      <c r="J16" s="186"/>
      <c r="K16" s="201"/>
      <c r="L16" s="173" t="s">
        <v>20</v>
      </c>
      <c r="M16" s="225"/>
      <c r="N16" s="8" t="s">
        <v>24</v>
      </c>
      <c r="O16" s="9" t="s">
        <v>25</v>
      </c>
      <c r="P16" s="10" t="s">
        <v>26</v>
      </c>
    </row>
    <row r="17" spans="1:16" ht="22.5" customHeight="1" x14ac:dyDescent="0.2">
      <c r="A17" s="3">
        <v>2</v>
      </c>
      <c r="B17" s="177" t="s">
        <v>140</v>
      </c>
      <c r="C17" s="178"/>
      <c r="D17" s="185" t="s">
        <v>27</v>
      </c>
      <c r="E17" s="186"/>
      <c r="F17" s="189"/>
      <c r="G17" s="189"/>
      <c r="H17" s="186" t="s">
        <v>27</v>
      </c>
      <c r="I17" s="186"/>
      <c r="J17" s="186" t="s">
        <v>27</v>
      </c>
      <c r="K17" s="201"/>
      <c r="L17" s="11" t="s">
        <v>21</v>
      </c>
      <c r="M17" s="12" t="s">
        <v>22</v>
      </c>
      <c r="N17" s="162" t="e">
        <f>L17*3+#REF!</f>
        <v>#VALUE!</v>
      </c>
      <c r="O17" s="13" t="s">
        <v>23</v>
      </c>
      <c r="P17" s="14"/>
    </row>
    <row r="18" spans="1:16" ht="22.5" customHeight="1" x14ac:dyDescent="0.2">
      <c r="B18" s="177"/>
      <c r="C18" s="178"/>
      <c r="D18" s="185"/>
      <c r="E18" s="186"/>
      <c r="F18" s="189"/>
      <c r="G18" s="189"/>
      <c r="H18" s="186"/>
      <c r="I18" s="186"/>
      <c r="J18" s="186"/>
      <c r="K18" s="201"/>
      <c r="L18" s="173" t="s">
        <v>20</v>
      </c>
      <c r="M18" s="225"/>
      <c r="N18" s="8" t="s">
        <v>24</v>
      </c>
      <c r="O18" s="9" t="s">
        <v>25</v>
      </c>
      <c r="P18" s="10" t="s">
        <v>26</v>
      </c>
    </row>
    <row r="19" spans="1:16" ht="22.5" customHeight="1" x14ac:dyDescent="0.2">
      <c r="B19" s="177" t="s">
        <v>141</v>
      </c>
      <c r="C19" s="178"/>
      <c r="D19" s="185" t="s">
        <v>27</v>
      </c>
      <c r="E19" s="186"/>
      <c r="F19" s="186" t="s">
        <v>27</v>
      </c>
      <c r="G19" s="186"/>
      <c r="H19" s="189"/>
      <c r="I19" s="189"/>
      <c r="J19" s="186" t="s">
        <v>27</v>
      </c>
      <c r="K19" s="201"/>
      <c r="L19" s="11" t="s">
        <v>21</v>
      </c>
      <c r="M19" s="12" t="s">
        <v>22</v>
      </c>
      <c r="N19" s="162" t="e">
        <f>L19*3+#REF!</f>
        <v>#VALUE!</v>
      </c>
      <c r="O19" s="13" t="s">
        <v>23</v>
      </c>
      <c r="P19" s="14"/>
    </row>
    <row r="20" spans="1:16" ht="22.5" customHeight="1" x14ac:dyDescent="0.2">
      <c r="B20" s="177"/>
      <c r="C20" s="178"/>
      <c r="D20" s="185"/>
      <c r="E20" s="186"/>
      <c r="F20" s="186"/>
      <c r="G20" s="186"/>
      <c r="H20" s="189"/>
      <c r="I20" s="189"/>
      <c r="J20" s="186"/>
      <c r="K20" s="201"/>
      <c r="L20" s="173" t="s">
        <v>20</v>
      </c>
      <c r="M20" s="225"/>
      <c r="N20" s="8" t="s">
        <v>24</v>
      </c>
      <c r="O20" s="9" t="s">
        <v>25</v>
      </c>
      <c r="P20" s="10" t="s">
        <v>26</v>
      </c>
    </row>
    <row r="21" spans="1:16" ht="22.5" customHeight="1" x14ac:dyDescent="0.2">
      <c r="A21" s="3">
        <v>4</v>
      </c>
      <c r="B21" s="177" t="s">
        <v>142</v>
      </c>
      <c r="C21" s="178"/>
      <c r="D21" s="185" t="s">
        <v>27</v>
      </c>
      <c r="E21" s="186"/>
      <c r="F21" s="186" t="s">
        <v>27</v>
      </c>
      <c r="G21" s="186"/>
      <c r="H21" s="186" t="s">
        <v>27</v>
      </c>
      <c r="I21" s="186"/>
      <c r="J21" s="189"/>
      <c r="K21" s="190"/>
      <c r="L21" s="11" t="s">
        <v>21</v>
      </c>
      <c r="M21" s="12" t="s">
        <v>22</v>
      </c>
      <c r="N21" s="162" t="e">
        <f>L21*3+#REF!</f>
        <v>#VALUE!</v>
      </c>
      <c r="O21" s="13" t="s">
        <v>23</v>
      </c>
      <c r="P21" s="14"/>
    </row>
    <row r="22" spans="1:16" ht="22.5" customHeight="1" x14ac:dyDescent="0.2">
      <c r="B22" s="179"/>
      <c r="C22" s="180"/>
      <c r="D22" s="187"/>
      <c r="E22" s="188"/>
      <c r="F22" s="188"/>
      <c r="G22" s="188"/>
      <c r="H22" s="188"/>
      <c r="I22" s="188"/>
      <c r="J22" s="191"/>
      <c r="K22" s="192"/>
      <c r="L22" s="171" t="s">
        <v>20</v>
      </c>
      <c r="M22" s="226"/>
      <c r="N22" s="15" t="s">
        <v>24</v>
      </c>
      <c r="O22" s="16" t="s">
        <v>25</v>
      </c>
      <c r="P22" s="17" t="s">
        <v>26</v>
      </c>
    </row>
    <row r="23" spans="1:16" ht="33.75" customHeight="1" x14ac:dyDescent="0.2"/>
    <row r="24" spans="1:16" ht="22.5" customHeight="1" x14ac:dyDescent="0.2">
      <c r="A24" s="2" t="str">
        <f>LEFT(B24,1)</f>
        <v>5</v>
      </c>
      <c r="B24" s="206" t="s">
        <v>134</v>
      </c>
      <c r="C24" s="207"/>
      <c r="D24" s="210" t="str">
        <f>B26</f>
        <v>Ａ５位</v>
      </c>
      <c r="E24" s="193"/>
      <c r="F24" s="193" t="str">
        <f>B28</f>
        <v>Ｂ５位</v>
      </c>
      <c r="G24" s="193"/>
      <c r="H24" s="193" t="str">
        <f>B30</f>
        <v>Ｃ５位</v>
      </c>
      <c r="I24" s="193"/>
      <c r="J24" s="193" t="str">
        <f>B32</f>
        <v>Ｄ５位</v>
      </c>
      <c r="K24" s="194"/>
      <c r="L24" s="181" t="s">
        <v>2</v>
      </c>
      <c r="M24" s="182"/>
      <c r="N24" s="182" t="s">
        <v>3</v>
      </c>
      <c r="O24" s="202" t="s">
        <v>36</v>
      </c>
      <c r="P24" s="175" t="s">
        <v>4</v>
      </c>
    </row>
    <row r="25" spans="1:16" ht="22.5" customHeight="1" x14ac:dyDescent="0.2">
      <c r="B25" s="208"/>
      <c r="C25" s="209"/>
      <c r="D25" s="211"/>
      <c r="E25" s="195"/>
      <c r="F25" s="195"/>
      <c r="G25" s="195"/>
      <c r="H25" s="195"/>
      <c r="I25" s="195"/>
      <c r="J25" s="195"/>
      <c r="K25" s="196"/>
      <c r="L25" s="183"/>
      <c r="M25" s="184"/>
      <c r="N25" s="184"/>
      <c r="O25" s="203"/>
      <c r="P25" s="176"/>
    </row>
    <row r="26" spans="1:16" ht="22.5" customHeight="1" x14ac:dyDescent="0.2">
      <c r="A26" s="3">
        <v>1</v>
      </c>
      <c r="B26" s="197" t="s">
        <v>143</v>
      </c>
      <c r="C26" s="198"/>
      <c r="D26" s="215"/>
      <c r="E26" s="216"/>
      <c r="F26" s="214" t="s">
        <v>29</v>
      </c>
      <c r="G26" s="214"/>
      <c r="H26" s="214" t="s">
        <v>29</v>
      </c>
      <c r="I26" s="214"/>
      <c r="J26" s="214" t="s">
        <v>29</v>
      </c>
      <c r="K26" s="218"/>
      <c r="L26" s="4" t="s">
        <v>21</v>
      </c>
      <c r="M26" s="5" t="s">
        <v>22</v>
      </c>
      <c r="N26" s="161" t="e">
        <f>L26*3+#REF!</f>
        <v>#VALUE!</v>
      </c>
      <c r="O26" s="6" t="s">
        <v>23</v>
      </c>
      <c r="P26" s="7"/>
    </row>
    <row r="27" spans="1:16" ht="22.5" customHeight="1" x14ac:dyDescent="0.2">
      <c r="B27" s="177"/>
      <c r="C27" s="178"/>
      <c r="D27" s="217"/>
      <c r="E27" s="189"/>
      <c r="F27" s="186"/>
      <c r="G27" s="186"/>
      <c r="H27" s="186"/>
      <c r="I27" s="186"/>
      <c r="J27" s="186"/>
      <c r="K27" s="201"/>
      <c r="L27" s="173" t="s">
        <v>20</v>
      </c>
      <c r="M27" s="225"/>
      <c r="N27" s="8" t="s">
        <v>24</v>
      </c>
      <c r="O27" s="9" t="s">
        <v>25</v>
      </c>
      <c r="P27" s="10" t="s">
        <v>26</v>
      </c>
    </row>
    <row r="28" spans="1:16" ht="22.5" customHeight="1" x14ac:dyDescent="0.2">
      <c r="A28" s="3">
        <v>2</v>
      </c>
      <c r="B28" s="177" t="s">
        <v>144</v>
      </c>
      <c r="C28" s="178"/>
      <c r="D28" s="185" t="s">
        <v>27</v>
      </c>
      <c r="E28" s="186"/>
      <c r="F28" s="189"/>
      <c r="G28" s="189"/>
      <c r="H28" s="186" t="s">
        <v>27</v>
      </c>
      <c r="I28" s="186"/>
      <c r="J28" s="186" t="s">
        <v>27</v>
      </c>
      <c r="K28" s="201"/>
      <c r="L28" s="11" t="s">
        <v>21</v>
      </c>
      <c r="M28" s="12" t="s">
        <v>22</v>
      </c>
      <c r="N28" s="162" t="e">
        <f>L28*3+#REF!</f>
        <v>#VALUE!</v>
      </c>
      <c r="O28" s="13" t="s">
        <v>23</v>
      </c>
      <c r="P28" s="14"/>
    </row>
    <row r="29" spans="1:16" ht="22.5" customHeight="1" x14ac:dyDescent="0.2">
      <c r="B29" s="177"/>
      <c r="C29" s="178"/>
      <c r="D29" s="185"/>
      <c r="E29" s="186"/>
      <c r="F29" s="189"/>
      <c r="G29" s="189"/>
      <c r="H29" s="186"/>
      <c r="I29" s="186"/>
      <c r="J29" s="186"/>
      <c r="K29" s="201"/>
      <c r="L29" s="173" t="s">
        <v>20</v>
      </c>
      <c r="M29" s="225"/>
      <c r="N29" s="8" t="s">
        <v>24</v>
      </c>
      <c r="O29" s="9" t="s">
        <v>25</v>
      </c>
      <c r="P29" s="10" t="s">
        <v>26</v>
      </c>
    </row>
    <row r="30" spans="1:16" ht="22.5" customHeight="1" x14ac:dyDescent="0.2">
      <c r="B30" s="177" t="s">
        <v>145</v>
      </c>
      <c r="C30" s="178"/>
      <c r="D30" s="185" t="s">
        <v>27</v>
      </c>
      <c r="E30" s="186"/>
      <c r="F30" s="186" t="s">
        <v>27</v>
      </c>
      <c r="G30" s="186"/>
      <c r="H30" s="189"/>
      <c r="I30" s="189"/>
      <c r="J30" s="186" t="s">
        <v>27</v>
      </c>
      <c r="K30" s="201"/>
      <c r="L30" s="11" t="s">
        <v>21</v>
      </c>
      <c r="M30" s="12" t="s">
        <v>22</v>
      </c>
      <c r="N30" s="162" t="e">
        <f>L30*3+#REF!</f>
        <v>#VALUE!</v>
      </c>
      <c r="O30" s="13" t="s">
        <v>23</v>
      </c>
      <c r="P30" s="14"/>
    </row>
    <row r="31" spans="1:16" ht="22.5" customHeight="1" x14ac:dyDescent="0.2">
      <c r="B31" s="177"/>
      <c r="C31" s="178"/>
      <c r="D31" s="185"/>
      <c r="E31" s="186"/>
      <c r="F31" s="186"/>
      <c r="G31" s="186"/>
      <c r="H31" s="189"/>
      <c r="I31" s="189"/>
      <c r="J31" s="186"/>
      <c r="K31" s="201"/>
      <c r="L31" s="173" t="s">
        <v>20</v>
      </c>
      <c r="M31" s="225"/>
      <c r="N31" s="8" t="s">
        <v>24</v>
      </c>
      <c r="O31" s="9" t="s">
        <v>25</v>
      </c>
      <c r="P31" s="10" t="s">
        <v>26</v>
      </c>
    </row>
    <row r="32" spans="1:16" ht="22.5" customHeight="1" x14ac:dyDescent="0.2">
      <c r="A32" s="3">
        <v>4</v>
      </c>
      <c r="B32" s="177" t="s">
        <v>146</v>
      </c>
      <c r="C32" s="178"/>
      <c r="D32" s="185" t="s">
        <v>27</v>
      </c>
      <c r="E32" s="186"/>
      <c r="F32" s="186" t="s">
        <v>27</v>
      </c>
      <c r="G32" s="186"/>
      <c r="H32" s="186" t="s">
        <v>27</v>
      </c>
      <c r="I32" s="186"/>
      <c r="J32" s="189"/>
      <c r="K32" s="190"/>
      <c r="L32" s="11" t="s">
        <v>21</v>
      </c>
      <c r="M32" s="12" t="s">
        <v>22</v>
      </c>
      <c r="N32" s="162" t="e">
        <f>L32*3+#REF!</f>
        <v>#VALUE!</v>
      </c>
      <c r="O32" s="13" t="s">
        <v>23</v>
      </c>
      <c r="P32" s="14"/>
    </row>
    <row r="33" spans="2:16" ht="22.5" customHeight="1" x14ac:dyDescent="0.2">
      <c r="B33" s="179"/>
      <c r="C33" s="180"/>
      <c r="D33" s="187"/>
      <c r="E33" s="188"/>
      <c r="F33" s="188"/>
      <c r="G33" s="188"/>
      <c r="H33" s="188"/>
      <c r="I33" s="188"/>
      <c r="J33" s="191"/>
      <c r="K33" s="192"/>
      <c r="L33" s="171" t="s">
        <v>20</v>
      </c>
      <c r="M33" s="226"/>
      <c r="N33" s="15" t="s">
        <v>24</v>
      </c>
      <c r="O33" s="16" t="s">
        <v>25</v>
      </c>
      <c r="P33" s="17" t="s">
        <v>26</v>
      </c>
    </row>
    <row r="34" spans="2:16" ht="20.100000000000001" customHeight="1" x14ac:dyDescent="0.2">
      <c r="B34" s="18"/>
      <c r="C34" s="18"/>
      <c r="D34" s="19"/>
      <c r="E34" s="19"/>
      <c r="F34" s="19"/>
      <c r="G34" s="142"/>
      <c r="H34" s="19"/>
      <c r="I34" s="19"/>
      <c r="J34" s="19"/>
      <c r="K34" s="19"/>
      <c r="L34" s="20"/>
      <c r="M34" s="20"/>
      <c r="N34" s="21"/>
      <c r="O34" s="22"/>
      <c r="P34" s="23"/>
    </row>
    <row r="35" spans="2:16" ht="18" customHeight="1" x14ac:dyDescent="0.2"/>
    <row r="36" spans="2:16" ht="14.4" x14ac:dyDescent="0.2">
      <c r="B36" s="24" t="s">
        <v>28</v>
      </c>
    </row>
  </sheetData>
  <mergeCells count="100">
    <mergeCell ref="B32:C33"/>
    <mergeCell ref="D32:E33"/>
    <mergeCell ref="F32:G33"/>
    <mergeCell ref="H32:I33"/>
    <mergeCell ref="J32:K33"/>
    <mergeCell ref="B30:C31"/>
    <mergeCell ref="D30:E31"/>
    <mergeCell ref="F30:G31"/>
    <mergeCell ref="H30:I31"/>
    <mergeCell ref="J30:K31"/>
    <mergeCell ref="B28:C29"/>
    <mergeCell ref="D28:E29"/>
    <mergeCell ref="F28:G29"/>
    <mergeCell ref="H28:I29"/>
    <mergeCell ref="J28:K29"/>
    <mergeCell ref="N24:N25"/>
    <mergeCell ref="O24:O25"/>
    <mergeCell ref="P24:P25"/>
    <mergeCell ref="B26:C27"/>
    <mergeCell ref="D26:E27"/>
    <mergeCell ref="F26:G27"/>
    <mergeCell ref="H26:I27"/>
    <mergeCell ref="J26:K27"/>
    <mergeCell ref="B24:C25"/>
    <mergeCell ref="D24:E25"/>
    <mergeCell ref="F24:G25"/>
    <mergeCell ref="H24:I25"/>
    <mergeCell ref="J24:K25"/>
    <mergeCell ref="B21:C22"/>
    <mergeCell ref="D21:E22"/>
    <mergeCell ref="F21:G22"/>
    <mergeCell ref="H21:I22"/>
    <mergeCell ref="J21:K22"/>
    <mergeCell ref="B19:C20"/>
    <mergeCell ref="D19:E20"/>
    <mergeCell ref="F19:G20"/>
    <mergeCell ref="H19:I20"/>
    <mergeCell ref="J19:K20"/>
    <mergeCell ref="B17:C18"/>
    <mergeCell ref="D17:E18"/>
    <mergeCell ref="F17:G18"/>
    <mergeCell ref="H17:I18"/>
    <mergeCell ref="J17:K18"/>
    <mergeCell ref="N13:N14"/>
    <mergeCell ref="O13:O14"/>
    <mergeCell ref="P13:P14"/>
    <mergeCell ref="B15:C16"/>
    <mergeCell ref="D15:E16"/>
    <mergeCell ref="F15:G16"/>
    <mergeCell ref="H15:I16"/>
    <mergeCell ref="J15:K16"/>
    <mergeCell ref="B13:C14"/>
    <mergeCell ref="D13:E14"/>
    <mergeCell ref="F13:G14"/>
    <mergeCell ref="H13:I14"/>
    <mergeCell ref="J13:K14"/>
    <mergeCell ref="B10:C11"/>
    <mergeCell ref="D10:E11"/>
    <mergeCell ref="F10:G11"/>
    <mergeCell ref="H10:I11"/>
    <mergeCell ref="J10:K11"/>
    <mergeCell ref="B8:C9"/>
    <mergeCell ref="D8:E9"/>
    <mergeCell ref="F8:G9"/>
    <mergeCell ref="H8:I9"/>
    <mergeCell ref="J8:K9"/>
    <mergeCell ref="B6:C7"/>
    <mergeCell ref="D6:E7"/>
    <mergeCell ref="F6:G7"/>
    <mergeCell ref="H6:I7"/>
    <mergeCell ref="J6:K7"/>
    <mergeCell ref="B4:C5"/>
    <mergeCell ref="D4:E5"/>
    <mergeCell ref="F4:G5"/>
    <mergeCell ref="H4:I5"/>
    <mergeCell ref="J4:K5"/>
    <mergeCell ref="B1:P1"/>
    <mergeCell ref="B2:C3"/>
    <mergeCell ref="D2:E3"/>
    <mergeCell ref="F2:G3"/>
    <mergeCell ref="H2:I3"/>
    <mergeCell ref="J2:K3"/>
    <mergeCell ref="L2:M3"/>
    <mergeCell ref="N2:N3"/>
    <mergeCell ref="O2:O3"/>
    <mergeCell ref="P2:P3"/>
    <mergeCell ref="L5:M5"/>
    <mergeCell ref="L7:M7"/>
    <mergeCell ref="L9:M9"/>
    <mergeCell ref="L11:M11"/>
    <mergeCell ref="L16:M16"/>
    <mergeCell ref="L13:M14"/>
    <mergeCell ref="L31:M31"/>
    <mergeCell ref="L33:M33"/>
    <mergeCell ref="L18:M18"/>
    <mergeCell ref="L20:M20"/>
    <mergeCell ref="L22:M22"/>
    <mergeCell ref="L27:M27"/>
    <mergeCell ref="L29:M29"/>
    <mergeCell ref="L24:M25"/>
  </mergeCells>
  <phoneticPr fontId="6"/>
  <printOptions horizontalCentered="1"/>
  <pageMargins left="0.69" right="0.55000000000000004" top="0.43307086614173229" bottom="0.41" header="0.31496062992125984" footer="0.44"/>
  <pageSetup paperSize="9" scale="91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(P6)１日目リーグ表</vt:lpstr>
      <vt:lpstr>(P7)１日目　組合せ</vt:lpstr>
      <vt:lpstr>(P8)決勝トーナメント</vt:lpstr>
      <vt:lpstr>(P9)２日目ﾄｰﾅﾒﾝﾄ時間割 (</vt:lpstr>
      <vt:lpstr>(P10)２日目３～５位ﾘｰｸﾞ時間割</vt:lpstr>
      <vt:lpstr>(P11)２日目３～５位リーグ表</vt:lpstr>
      <vt:lpstr>'(P10)２日目３～５位ﾘｰｸﾞ時間割'!Print_Area</vt:lpstr>
      <vt:lpstr>'(P11)２日目３～５位リーグ表'!Print_Area</vt:lpstr>
      <vt:lpstr>'(P6)１日目リーグ表'!Print_Area</vt:lpstr>
      <vt:lpstr>'(P7)１日目　組合せ'!Print_Area</vt:lpstr>
      <vt:lpstr>'(P9)２日目ﾄｰﾅﾒﾝﾄ時間割 ('!Print_Area</vt:lpstr>
    </vt:vector>
  </TitlesOfParts>
  <Company>安倍口ＳＳＳ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nozakura5</dc:creator>
  <cp:lastModifiedBy>望月達浩</cp:lastModifiedBy>
  <cp:lastPrinted>2018-01-24T12:36:37Z</cp:lastPrinted>
  <dcterms:created xsi:type="dcterms:W3CDTF">1999-09-13T06:15:40Z</dcterms:created>
  <dcterms:modified xsi:type="dcterms:W3CDTF">2018-01-24T12:38:54Z</dcterms:modified>
</cp:coreProperties>
</file>