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15" activeTab="0"/>
  </bookViews>
  <sheets>
    <sheet name="参加ﾁｰﾑ" sheetId="1" r:id="rId1"/>
    <sheet name="組合せ" sheetId="2" r:id="rId2"/>
    <sheet name="Ｕ-12（予選1）1月18日" sheetId="3" r:id="rId3"/>
    <sheet name="Ｕ-12（予選2）1月19日" sheetId="4" r:id="rId4"/>
    <sheet name="星取表（予選L）" sheetId="5" r:id="rId5"/>
    <sheet name="Ｕ-12（決Ｌ・T）" sheetId="6" r:id="rId6"/>
    <sheet name="星取表（決勝L）" sheetId="7" r:id="rId7"/>
    <sheet name="トーナメント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<sst xmlns="http://schemas.openxmlformats.org/spreadsheetml/2006/main" count="486" uniqueCount="153">
  <si>
    <t>第17回　U-12静岡県フットサル選手権　中部支部予選</t>
  </si>
  <si>
    <t>ブロック</t>
  </si>
  <si>
    <t>№</t>
  </si>
  <si>
    <t>チ ー ム 名</t>
  </si>
  <si>
    <t>備　　　　考</t>
  </si>
  <si>
    <t>Ａ</t>
  </si>
  <si>
    <t>SJFC</t>
  </si>
  <si>
    <t>伝馬ＦＣ</t>
  </si>
  <si>
    <t>キューズフットサル.ｊｒ</t>
  </si>
  <si>
    <t>静岡城内フットボールクラブ</t>
  </si>
  <si>
    <t>FC.LESTE・A</t>
  </si>
  <si>
    <t>Ｂ</t>
  </si>
  <si>
    <t>フォンテボリスタ</t>
  </si>
  <si>
    <t>SHIZUNAN FC</t>
  </si>
  <si>
    <t>FC.LESTE・B</t>
  </si>
  <si>
    <t>SWJ</t>
  </si>
  <si>
    <t>Ｃ</t>
  </si>
  <si>
    <t>長田西ＳＳＳ</t>
  </si>
  <si>
    <t>セユーズ</t>
  </si>
  <si>
    <t>ＰＩＶＯ</t>
  </si>
  <si>
    <t>Qualita</t>
  </si>
  <si>
    <t>Ｄ</t>
  </si>
  <si>
    <t>SENA.FC</t>
  </si>
  <si>
    <t>服織ＳＳＳ</t>
  </si>
  <si>
    <t>SENA.FCS</t>
  </si>
  <si>
    <t>城北ＦＣ</t>
  </si>
  <si>
    <t>Ｅ</t>
  </si>
  <si>
    <t>安倍口足久保ＳＳＳ</t>
  </si>
  <si>
    <t>ピュアＦＣ</t>
  </si>
  <si>
    <t>リベルダージ静岡ＦＣ</t>
  </si>
  <si>
    <t>ピュアＦＡ</t>
  </si>
  <si>
    <t>※優勝、準優勝及び第３位の３チームは、県大会への出場権を得る。</t>
  </si>
  <si>
    <t>第17回　U-12静岡県フットサル選手権　中部支部予選　組合せ</t>
  </si>
  <si>
    <t>予選リーグ（2020.01.18～19）</t>
  </si>
  <si>
    <t>全17チーム</t>
  </si>
  <si>
    <t>計28試合</t>
  </si>
  <si>
    <t>Group</t>
  </si>
  <si>
    <t>※Ａグループの第１位から第３位まで、ＢグループからＥグループの
　第１位及び第２位が決勝リーグに進出</t>
  </si>
  <si>
    <t>決勝リーグ（2020.01.25）</t>
  </si>
  <si>
    <t>計12試合</t>
  </si>
  <si>
    <t>ア</t>
  </si>
  <si>
    <t>Ａ１位</t>
  </si>
  <si>
    <t>Ｅ１位</t>
  </si>
  <si>
    <t>WC</t>
  </si>
  <si>
    <t>イ</t>
  </si>
  <si>
    <t>Ｂ１位</t>
  </si>
  <si>
    <t>Ｃ２位</t>
  </si>
  <si>
    <t>Ｄ２位</t>
  </si>
  <si>
    <t>ウ</t>
  </si>
  <si>
    <t>Ｃ１位</t>
  </si>
  <si>
    <t>Ｂ２位</t>
  </si>
  <si>
    <t>Ａ３位</t>
  </si>
  <si>
    <t>エ</t>
  </si>
  <si>
    <t>Ｄ１位</t>
  </si>
  <si>
    <t>Ａ２位</t>
  </si>
  <si>
    <t>Ｅ２位</t>
  </si>
  <si>
    <t>※WCは、Ｂ～Ｅグループの第３位のうち、成績が上位の１チーム</t>
  </si>
  <si>
    <t>計４チーム</t>
  </si>
  <si>
    <t>順位トーナメント（2020.01.25）</t>
  </si>
  <si>
    <t>計４試合</t>
  </si>
  <si>
    <t>a</t>
  </si>
  <si>
    <t>ア１位</t>
  </si>
  <si>
    <t>vs</t>
  </si>
  <si>
    <t>イ１位</t>
  </si>
  <si>
    <t>b</t>
  </si>
  <si>
    <t>ウ１位</t>
  </si>
  <si>
    <t>エ１位</t>
  </si>
  <si>
    <t>c</t>
  </si>
  <si>
    <t>a勝ち</t>
  </si>
  <si>
    <t>b勝ち</t>
  </si>
  <si>
    <t>d</t>
  </si>
  <si>
    <t>a負け</t>
  </si>
  <si>
    <t>b負け</t>
  </si>
  <si>
    <t>2020.01.18（土）　　会　場：Vivaceフットサルスタジアム</t>
  </si>
  <si>
    <t>Ａコート（２階）</t>
  </si>
  <si>
    <t>時　間</t>
  </si>
  <si>
    <t>チーム</t>
  </si>
  <si>
    <t>結果</t>
  </si>
  <si>
    <t>本部</t>
  </si>
  <si>
    <t>審判</t>
  </si>
  <si>
    <t>Ｂコート（１階）</t>
  </si>
  <si>
    <t>B</t>
  </si>
  <si>
    <t>＜留意事項＞</t>
  </si>
  <si>
    <t>・</t>
  </si>
  <si>
    <t>「Ａコート」は２Ｆ、「Ｂコート」は１Ｆです。</t>
  </si>
  <si>
    <t>車両は、指定された場所に駐車してください。</t>
  </si>
  <si>
    <t>各チーム及び各自が出したゴミは責任を持って、必ず持ち帰ってください。</t>
  </si>
  <si>
    <t>2020.01.19（日）　　会　場：Vivaceフットサルスタジアム</t>
  </si>
  <si>
    <t>Aコート（２階）</t>
  </si>
  <si>
    <t>C</t>
  </si>
  <si>
    <t>Bコート（１階）</t>
  </si>
  <si>
    <t>D</t>
  </si>
  <si>
    <t>予選リーグ星取表</t>
  </si>
  <si>
    <t>Ａ Group</t>
  </si>
  <si>
    <t>1/5</t>
  </si>
  <si>
    <t>チーム名</t>
  </si>
  <si>
    <t>勝</t>
  </si>
  <si>
    <t>負</t>
  </si>
  <si>
    <t>分</t>
  </si>
  <si>
    <t>勝点</t>
  </si>
  <si>
    <t>得点</t>
  </si>
  <si>
    <t>失点</t>
  </si>
  <si>
    <t>得失点差</t>
  </si>
  <si>
    <t>順位</t>
  </si>
  <si>
    <t>-</t>
  </si>
  <si>
    <t>Ｂ Group</t>
  </si>
  <si>
    <t>2/5</t>
  </si>
  <si>
    <t>Ｃ Group</t>
  </si>
  <si>
    <t>3/5</t>
  </si>
  <si>
    <t>Ｄ Group</t>
  </si>
  <si>
    <t>4/5</t>
  </si>
  <si>
    <t>Ｅ Group</t>
  </si>
  <si>
    <t>5/5</t>
  </si>
  <si>
    <t>2020.01.25（土）　　会　場：静岡市中央体育館</t>
  </si>
  <si>
    <t>（決勝リーグ）</t>
  </si>
  <si>
    <t>Ａコート（北側・奥）</t>
  </si>
  <si>
    <t>①</t>
  </si>
  <si>
    <t>②</t>
  </si>
  <si>
    <t>③</t>
  </si>
  <si>
    <t>④</t>
  </si>
  <si>
    <t>⑤</t>
  </si>
  <si>
    <t>⑥</t>
  </si>
  <si>
    <t>　　　　　　　　　　　　　　　　　　　 決勝トーナメント</t>
  </si>
  <si>
    <t>⑦</t>
  </si>
  <si>
    <t>イ２位</t>
  </si>
  <si>
    <t>協会</t>
  </si>
  <si>
    <t>⑧</t>
  </si>
  <si>
    <t>ア２位</t>
  </si>
  <si>
    <t>⑨</t>
  </si>
  <si>
    <t>⑦勝ち</t>
  </si>
  <si>
    <t>⑧勝ち</t>
  </si>
  <si>
    <t>⑩</t>
  </si>
  <si>
    <t>⑦負け</t>
  </si>
  <si>
    <t>⑧負け</t>
  </si>
  <si>
    <t>閉会式</t>
  </si>
  <si>
    <t>Ｂコート（南側・手前）</t>
  </si>
  <si>
    <t>決勝リーグ星取表</t>
  </si>
  <si>
    <t>ア Group</t>
  </si>
  <si>
    <t>1/4</t>
  </si>
  <si>
    <t>イ Group</t>
  </si>
  <si>
    <t>2/4</t>
  </si>
  <si>
    <t>ウ Group</t>
  </si>
  <si>
    <t>3/4</t>
  </si>
  <si>
    <t>エ Group</t>
  </si>
  <si>
    <t>4/4</t>
  </si>
  <si>
    <t>決勝トーナメント</t>
  </si>
  <si>
    <r>
      <t>2020. １. 25 （土）</t>
    </r>
    <r>
      <rPr>
        <b/>
        <sz val="12"/>
        <rFont val="ＭＳ Ｐゴシック"/>
        <family val="3"/>
      </rPr>
      <t>　　会　場 ： 静岡市中央体育館</t>
    </r>
  </si>
  <si>
    <t>アGの１位</t>
  </si>
  <si>
    <t>イGの１位</t>
  </si>
  <si>
    <t>ウGの１位</t>
  </si>
  <si>
    <t>エGの１位</t>
  </si>
  <si>
    <t>※ 優勝から第３位までの３チームは、県大会の出場権を得る。</t>
  </si>
  <si>
    <t>※各グループの第１位が順位トーナメントに進出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</si>
</sst>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52">
    <font>
      <sz val="12"/>
      <name val="ＭＳ 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Osaka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sz val="16"/>
      <name val="HGS創英角ｺﾞｼｯｸUB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4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ゴシック"/>
      <family val="3"/>
    </font>
    <font>
      <b/>
      <sz val="12"/>
      <color indexed="17"/>
      <name val="ＭＳ ゴシック"/>
      <family val="3"/>
    </font>
    <font>
      <sz val="12"/>
      <color indexed="10"/>
      <name val="ＭＳ 明朝"/>
      <family val="1"/>
    </font>
    <font>
      <b/>
      <sz val="12"/>
      <color indexed="10"/>
      <name val="ＭＳ ゴシック"/>
      <family val="3"/>
    </font>
    <font>
      <sz val="12"/>
      <color indexed="48"/>
      <name val="ＭＳ 明朝"/>
      <family val="1"/>
    </font>
    <font>
      <sz val="12"/>
      <color indexed="55"/>
      <name val="ＭＳ 明朝"/>
      <family val="1"/>
    </font>
    <font>
      <sz val="11"/>
      <color indexed="5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10"/>
      <name val="ＭＳ Ｐゴシック"/>
      <family val="3"/>
    </font>
    <font>
      <sz val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2"/>
      <color indexed="10"/>
      <name val="ＭＳ 明朝"/>
      <family val="1"/>
    </font>
    <font>
      <sz val="12"/>
      <color indexed="10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/>
      <bottom>
        <color indexed="63"/>
      </bottom>
      <diagonal style="thin"/>
    </border>
    <border diagonalDown="1">
      <left>
        <color indexed="63"/>
      </left>
      <right>
        <color indexed="63"/>
      </right>
      <top/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1" fillId="3" borderId="0" applyNumberFormat="0" applyBorder="0" applyAlignment="0" applyProtection="0"/>
    <xf numFmtId="0" fontId="23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24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6" fillId="23" borderId="9" applyNumberFormat="0" applyAlignment="0" applyProtection="0"/>
    <xf numFmtId="0" fontId="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" fillId="11" borderId="0" applyNumberFormat="0" applyBorder="0" applyAlignment="0" applyProtection="0"/>
  </cellStyleXfs>
  <cellXfs count="438">
    <xf numFmtId="0" fontId="0" fillId="0" borderId="0" xfId="0" applyAlignment="1">
      <alignment vertical="center"/>
    </xf>
    <xf numFmtId="0" fontId="25" fillId="0" borderId="0" xfId="62" applyFont="1" applyAlignment="1">
      <alignment horizontal="center" vertical="center"/>
      <protection/>
    </xf>
    <xf numFmtId="0" fontId="19" fillId="0" borderId="0" xfId="62" applyAlignment="1">
      <alignment horizontal="center" vertical="center"/>
      <protection/>
    </xf>
    <xf numFmtId="0" fontId="26" fillId="0" borderId="0" xfId="62" applyFont="1" applyAlignment="1" applyProtection="1">
      <alignment horizontal="center" vertical="center"/>
      <protection locked="0"/>
    </xf>
    <xf numFmtId="0" fontId="19" fillId="0" borderId="0" xfId="62">
      <alignment vertical="center"/>
      <protection/>
    </xf>
    <xf numFmtId="0" fontId="19" fillId="0" borderId="0" xfId="62" applyFont="1" applyAlignment="1">
      <alignment horizontal="center" vertical="center" shrinkToFit="1"/>
      <protection/>
    </xf>
    <xf numFmtId="0" fontId="19" fillId="0" borderId="0" xfId="62" applyAlignment="1">
      <alignment horizontal="center" vertical="center" shrinkToFit="1"/>
      <protection/>
    </xf>
    <xf numFmtId="0" fontId="27" fillId="0" borderId="0" xfId="62" applyFont="1" applyFill="1" applyBorder="1" applyAlignment="1">
      <alignment horizontal="center" vertical="center" shrinkToFit="1"/>
      <protection/>
    </xf>
    <xf numFmtId="0" fontId="27" fillId="0" borderId="0" xfId="62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 applyProtection="1">
      <alignment horizontal="center" vertical="center" shrinkToFit="1"/>
      <protection locked="0"/>
    </xf>
    <xf numFmtId="0" fontId="27" fillId="0" borderId="0" xfId="62" applyFont="1" applyFill="1" applyBorder="1" applyAlignment="1" applyProtection="1">
      <alignment horizontal="center" vertical="center"/>
      <protection locked="0"/>
    </xf>
    <xf numFmtId="0" fontId="19" fillId="0" borderId="10" xfId="62" applyFont="1" applyFill="1" applyBorder="1" applyAlignment="1" applyProtection="1">
      <alignment horizontal="center" vertical="center"/>
      <protection locked="0"/>
    </xf>
    <xf numFmtId="0" fontId="19" fillId="0" borderId="10" xfId="62" applyFont="1" applyFill="1" applyBorder="1" applyAlignment="1" applyProtection="1">
      <alignment horizontal="center" vertical="center" shrinkToFit="1"/>
      <protection locked="0"/>
    </xf>
    <xf numFmtId="0" fontId="28" fillId="0" borderId="11" xfId="62" applyFont="1" applyFill="1" applyBorder="1" applyAlignment="1" applyProtection="1">
      <alignment horizontal="center" vertical="center" shrinkToFit="1"/>
      <protection locked="0"/>
    </xf>
    <xf numFmtId="20" fontId="19" fillId="0" borderId="11" xfId="62" applyNumberFormat="1" applyFont="1" applyFill="1" applyBorder="1" applyAlignment="1" applyProtection="1">
      <alignment horizontal="center" vertical="center"/>
      <protection locked="0"/>
    </xf>
    <xf numFmtId="20" fontId="19" fillId="0" borderId="12" xfId="62" applyNumberFormat="1" applyFont="1" applyFill="1" applyBorder="1" applyAlignment="1" applyProtection="1">
      <alignment horizontal="center" vertical="center"/>
      <protection locked="0"/>
    </xf>
    <xf numFmtId="0" fontId="28" fillId="0" borderId="12" xfId="62" applyFont="1" applyFill="1" applyBorder="1" applyAlignment="1" applyProtection="1">
      <alignment horizontal="center" vertical="center" shrinkToFit="1"/>
      <protection locked="0"/>
    </xf>
    <xf numFmtId="0" fontId="19" fillId="0" borderId="0" xfId="62" applyFill="1" applyAlignment="1">
      <alignment horizontal="center" vertical="center" shrinkToFit="1"/>
      <protection/>
    </xf>
    <xf numFmtId="0" fontId="1" fillId="0" borderId="0" xfId="62" applyFont="1">
      <alignment vertical="center"/>
      <protection/>
    </xf>
    <xf numFmtId="0" fontId="1" fillId="0" borderId="0" xfId="62" applyFont="1" applyAlignment="1">
      <alignment horizontal="center" vertical="center" shrinkToFit="1"/>
      <protection/>
    </xf>
    <xf numFmtId="20" fontId="19" fillId="0" borderId="13" xfId="62" applyNumberFormat="1" applyFont="1" applyFill="1" applyBorder="1" applyAlignment="1" applyProtection="1">
      <alignment horizontal="center" vertical="center"/>
      <protection locked="0"/>
    </xf>
    <xf numFmtId="0" fontId="28" fillId="0" borderId="13" xfId="62" applyFont="1" applyFill="1" applyBorder="1" applyAlignment="1" applyProtection="1">
      <alignment horizontal="center" vertical="center" shrinkToFit="1"/>
      <protection locked="0"/>
    </xf>
    <xf numFmtId="0" fontId="29" fillId="0" borderId="0" xfId="62" applyFont="1" applyAlignment="1">
      <alignment horizontal="center"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20" fontId="19" fillId="0" borderId="0" xfId="62" applyNumberFormat="1" applyFont="1" applyFill="1" applyBorder="1" applyAlignment="1" applyProtection="1">
      <alignment horizontal="right" vertical="center"/>
      <protection locked="0"/>
    </xf>
    <xf numFmtId="20" fontId="19" fillId="0" borderId="0" xfId="62" applyNumberFormat="1" applyFont="1" applyFill="1" applyBorder="1" applyAlignment="1" applyProtection="1">
      <alignment horizontal="center" vertical="center"/>
      <protection locked="0"/>
    </xf>
    <xf numFmtId="0" fontId="19" fillId="0" borderId="0" xfId="62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/>
      <protection locked="0"/>
    </xf>
    <xf numFmtId="0" fontId="19" fillId="0" borderId="0" xfId="62" applyFont="1" applyFill="1" applyBorder="1" applyAlignment="1">
      <alignment horizontal="center" vertical="center"/>
      <protection/>
    </xf>
    <xf numFmtId="0" fontId="19" fillId="22" borderId="11" xfId="62" applyFont="1" applyFill="1" applyBorder="1" applyAlignment="1">
      <alignment horizontal="center" vertical="center" shrinkToFit="1"/>
      <protection/>
    </xf>
    <xf numFmtId="0" fontId="19" fillId="0" borderId="14" xfId="62" applyFont="1" applyFill="1" applyBorder="1" applyAlignment="1">
      <alignment horizontal="center" vertical="center" shrinkToFit="1"/>
      <protection/>
    </xf>
    <xf numFmtId="0" fontId="1" fillId="0" borderId="0" xfId="6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 locked="0"/>
    </xf>
    <xf numFmtId="0" fontId="19" fillId="0" borderId="16" xfId="61" applyFont="1" applyBorder="1" applyAlignment="1" applyProtection="1">
      <alignment horizontal="center" vertical="center"/>
      <protection locked="0"/>
    </xf>
    <xf numFmtId="0" fontId="19" fillId="0" borderId="13" xfId="61" applyFont="1" applyFill="1" applyBorder="1" applyAlignment="1" applyProtection="1">
      <alignment horizontal="center" vertical="center"/>
      <protection locked="0"/>
    </xf>
    <xf numFmtId="0" fontId="19" fillId="0" borderId="11" xfId="61" applyFont="1" applyBorder="1" applyAlignment="1">
      <alignment horizontal="center" vertical="center"/>
      <protection/>
    </xf>
    <xf numFmtId="0" fontId="19" fillId="0" borderId="17" xfId="61" applyFont="1" applyBorder="1">
      <alignment vertical="center"/>
      <protection/>
    </xf>
    <xf numFmtId="0" fontId="19" fillId="0" borderId="18" xfId="61" applyFont="1" applyBorder="1" applyAlignment="1">
      <alignment horizontal="center" vertical="center"/>
      <protection/>
    </xf>
    <xf numFmtId="0" fontId="19" fillId="0" borderId="19" xfId="61" applyFont="1" applyBorder="1">
      <alignment vertical="center"/>
      <protection/>
    </xf>
    <xf numFmtId="0" fontId="19" fillId="0" borderId="12" xfId="61" applyFont="1" applyBorder="1" applyAlignment="1">
      <alignment horizontal="center" vertical="center"/>
      <protection/>
    </xf>
    <xf numFmtId="0" fontId="19" fillId="0" borderId="13" xfId="61" applyFont="1" applyBorder="1" applyAlignment="1">
      <alignment horizontal="center" vertical="center"/>
      <protection/>
    </xf>
    <xf numFmtId="0" fontId="1" fillId="0" borderId="20" xfId="61" applyBorder="1">
      <alignment vertical="center"/>
      <protection/>
    </xf>
    <xf numFmtId="0" fontId="1" fillId="0" borderId="17" xfId="61" applyBorder="1">
      <alignment vertical="center"/>
      <protection/>
    </xf>
    <xf numFmtId="0" fontId="1" fillId="0" borderId="19" xfId="61" applyBorder="1">
      <alignment vertical="center"/>
      <protection/>
    </xf>
    <xf numFmtId="0" fontId="19" fillId="0" borderId="21" xfId="61" applyFont="1" applyBorder="1" applyAlignment="1">
      <alignment horizontal="center" vertical="center"/>
      <protection/>
    </xf>
    <xf numFmtId="0" fontId="19" fillId="0" borderId="22" xfId="61" applyFont="1" applyBorder="1" applyAlignment="1" applyProtection="1">
      <alignment horizontal="center" vertical="center"/>
      <protection locked="0"/>
    </xf>
    <xf numFmtId="0" fontId="19" fillId="0" borderId="20" xfId="61" applyFont="1" applyFill="1" applyBorder="1" applyAlignment="1" applyProtection="1">
      <alignment horizontal="center" vertical="center"/>
      <protection locked="0"/>
    </xf>
    <xf numFmtId="0" fontId="19" fillId="0" borderId="0" xfId="62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20" fontId="19" fillId="22" borderId="11" xfId="62" applyNumberFormat="1" applyFont="1" applyFill="1" applyBorder="1" applyAlignment="1" applyProtection="1">
      <alignment horizontal="center" vertical="center"/>
      <protection locked="0"/>
    </xf>
    <xf numFmtId="0" fontId="19" fillId="0" borderId="13" xfId="62" applyNumberFormat="1" applyFont="1" applyFill="1" applyBorder="1" applyAlignment="1" applyProtection="1">
      <alignment horizontal="center" vertical="center"/>
      <protection locked="0"/>
    </xf>
    <xf numFmtId="0" fontId="19" fillId="0" borderId="11" xfId="62" applyNumberFormat="1" applyFont="1" applyFill="1" applyBorder="1" applyAlignment="1" applyProtection="1">
      <alignment horizontal="center" vertical="center"/>
      <protection locked="0"/>
    </xf>
    <xf numFmtId="0" fontId="19" fillId="0" borderId="12" xfId="62" applyNumberFormat="1" applyFont="1" applyFill="1" applyBorder="1" applyAlignment="1" applyProtection="1">
      <alignment horizontal="center" vertical="center"/>
      <protection locked="0"/>
    </xf>
    <xf numFmtId="20" fontId="19" fillId="22" borderId="13" xfId="62" applyNumberFormat="1" applyFont="1" applyFill="1" applyBorder="1" applyAlignment="1" applyProtection="1">
      <alignment horizontal="center" vertical="center"/>
      <protection locked="0"/>
    </xf>
    <xf numFmtId="0" fontId="19" fillId="22" borderId="13" xfId="62" applyFont="1" applyFill="1" applyBorder="1" applyAlignment="1">
      <alignment horizontal="center" vertical="center" shrinkToFit="1"/>
      <protection/>
    </xf>
    <xf numFmtId="0" fontId="6" fillId="7" borderId="11" xfId="62" applyFont="1" applyFill="1" applyBorder="1" applyAlignment="1">
      <alignment horizontal="center" vertical="center"/>
      <protection/>
    </xf>
    <xf numFmtId="0" fontId="6" fillId="3" borderId="13" xfId="62" applyFont="1" applyFill="1" applyBorder="1" applyAlignment="1">
      <alignment horizontal="center" vertical="center"/>
      <protection/>
    </xf>
    <xf numFmtId="0" fontId="19" fillId="3" borderId="13" xfId="62" applyFont="1" applyFill="1" applyBorder="1" applyAlignment="1" applyProtection="1">
      <alignment horizontal="center" vertical="center"/>
      <protection locked="0"/>
    </xf>
    <xf numFmtId="0" fontId="19" fillId="3" borderId="13" xfId="62" applyFont="1" applyFill="1" applyBorder="1" applyAlignment="1">
      <alignment horizontal="center" vertical="center"/>
      <protection/>
    </xf>
    <xf numFmtId="0" fontId="19" fillId="3" borderId="13" xfId="62" applyFont="1" applyFill="1" applyBorder="1" applyAlignment="1" applyProtection="1">
      <alignment horizontal="center" vertical="center" shrinkToFit="1"/>
      <protection locked="0"/>
    </xf>
    <xf numFmtId="0" fontId="6" fillId="0" borderId="0" xfId="62" applyFont="1" applyAlignment="1">
      <alignment horizontal="center" vertical="center" shrinkToFit="1"/>
      <protection/>
    </xf>
    <xf numFmtId="0" fontId="1" fillId="0" borderId="0" xfId="61" applyFont="1">
      <alignment vertical="center"/>
      <protection/>
    </xf>
    <xf numFmtId="0" fontId="6" fillId="21" borderId="13" xfId="62" applyFont="1" applyFill="1" applyBorder="1" applyAlignment="1">
      <alignment horizontal="center" vertical="center"/>
      <protection/>
    </xf>
    <xf numFmtId="0" fontId="6" fillId="21" borderId="13" xfId="62" applyFont="1" applyFill="1" applyBorder="1" applyAlignment="1">
      <alignment horizontal="center" vertical="center" shrinkToFit="1"/>
      <protection/>
    </xf>
    <xf numFmtId="0" fontId="6" fillId="21" borderId="13" xfId="62" applyFont="1" applyFill="1" applyBorder="1" applyAlignment="1" applyProtection="1">
      <alignment horizontal="center" vertical="center"/>
      <protection locked="0"/>
    </xf>
    <xf numFmtId="0" fontId="30" fillId="22" borderId="11" xfId="62" applyFont="1" applyFill="1" applyBorder="1" applyAlignment="1">
      <alignment horizontal="center" vertical="center" shrinkToFit="1"/>
      <protection/>
    </xf>
    <xf numFmtId="0" fontId="19" fillId="22" borderId="11" xfId="62" applyFont="1" applyFill="1" applyBorder="1" applyAlignment="1" applyProtection="1">
      <alignment horizontal="center" vertical="center" shrinkToFit="1"/>
      <protection locked="0"/>
    </xf>
    <xf numFmtId="0" fontId="30" fillId="22" borderId="13" xfId="62" applyFont="1" applyFill="1" applyBorder="1" applyAlignment="1">
      <alignment horizontal="center" vertical="center" shrinkToFit="1"/>
      <protection/>
    </xf>
    <xf numFmtId="0" fontId="19" fillId="22" borderId="13" xfId="62" applyFont="1" applyFill="1" applyBorder="1" applyAlignment="1" applyProtection="1">
      <alignment horizontal="center" vertical="center" shrinkToFit="1"/>
      <protection locked="0"/>
    </xf>
    <xf numFmtId="0" fontId="6" fillId="0" borderId="11" xfId="62" applyFont="1" applyFill="1" applyBorder="1" applyAlignment="1">
      <alignment horizontal="center" vertical="center" shrinkToFit="1"/>
      <protection/>
    </xf>
    <xf numFmtId="0" fontId="6" fillId="0" borderId="12" xfId="62" applyFont="1" applyFill="1" applyBorder="1" applyAlignment="1">
      <alignment horizontal="center" vertical="center" shrinkToFit="1"/>
      <protection/>
    </xf>
    <xf numFmtId="0" fontId="6" fillId="0" borderId="13" xfId="62" applyFont="1" applyFill="1" applyBorder="1" applyAlignment="1">
      <alignment horizontal="center" vertical="center" shrinkToFit="1"/>
      <protection/>
    </xf>
    <xf numFmtId="0" fontId="6" fillId="21" borderId="21" xfId="62" applyFont="1" applyFill="1" applyBorder="1" applyAlignment="1" applyProtection="1">
      <alignment horizontal="center" vertical="center" shrinkToFit="1"/>
      <protection locked="0"/>
    </xf>
    <xf numFmtId="0" fontId="6" fillId="21" borderId="21" xfId="62" applyFont="1" applyFill="1" applyBorder="1" applyAlignment="1">
      <alignment horizontal="center" vertical="center"/>
      <protection/>
    </xf>
    <xf numFmtId="0" fontId="6" fillId="21" borderId="21" xfId="62" applyFont="1" applyFill="1" applyBorder="1" applyAlignment="1" applyProtection="1">
      <alignment horizontal="center" vertical="center"/>
      <protection locked="0"/>
    </xf>
    <xf numFmtId="0" fontId="6" fillId="21" borderId="21" xfId="62" applyFont="1" applyFill="1" applyBorder="1" applyAlignment="1">
      <alignment horizontal="center" vertical="center" shrinkToFit="1"/>
      <protection/>
    </xf>
    <xf numFmtId="0" fontId="19" fillId="0" borderId="0" xfId="66" applyFont="1" applyAlignment="1">
      <alignment horizontal="center" vertical="center"/>
      <protection/>
    </xf>
    <xf numFmtId="0" fontId="19" fillId="0" borderId="0" xfId="66" applyFont="1">
      <alignment/>
      <protection/>
    </xf>
    <xf numFmtId="0" fontId="31" fillId="0" borderId="0" xfId="66" applyFont="1" applyBorder="1" applyAlignment="1">
      <alignment horizontal="center" vertical="center"/>
      <protection/>
    </xf>
    <xf numFmtId="14" fontId="19" fillId="0" borderId="0" xfId="66" applyNumberFormat="1" applyFont="1" applyBorder="1" applyAlignment="1">
      <alignment horizontal="center" vertical="center"/>
      <protection/>
    </xf>
    <xf numFmtId="0" fontId="19" fillId="0" borderId="0" xfId="66" applyFont="1" applyBorder="1" applyAlignment="1">
      <alignment horizontal="center" vertical="center"/>
      <protection/>
    </xf>
    <xf numFmtId="49" fontId="19" fillId="0" borderId="0" xfId="66" applyNumberFormat="1" applyFont="1" applyBorder="1" applyAlignment="1" applyProtection="1">
      <alignment horizontal="center" vertical="center"/>
      <protection locked="0"/>
    </xf>
    <xf numFmtId="0" fontId="27" fillId="0" borderId="23" xfId="66" applyFont="1" applyBorder="1" applyAlignment="1">
      <alignment horizontal="center" vertical="center"/>
      <protection/>
    </xf>
    <xf numFmtId="0" fontId="28" fillId="0" borderId="24" xfId="66" applyFont="1" applyBorder="1" applyAlignment="1">
      <alignment horizontal="center" vertical="center"/>
      <protection/>
    </xf>
    <xf numFmtId="0" fontId="28" fillId="0" borderId="25" xfId="66" applyFont="1" applyBorder="1" applyAlignment="1">
      <alignment horizontal="center" vertical="center"/>
      <protection/>
    </xf>
    <xf numFmtId="0" fontId="28" fillId="0" borderId="26" xfId="66" applyFont="1" applyBorder="1" applyAlignment="1">
      <alignment horizontal="center" vertical="center"/>
      <protection/>
    </xf>
    <xf numFmtId="0" fontId="28" fillId="22" borderId="24" xfId="66" applyFont="1" applyFill="1" applyBorder="1" applyAlignment="1">
      <alignment horizontal="center" vertical="center"/>
      <protection/>
    </xf>
    <xf numFmtId="0" fontId="28" fillId="0" borderId="26" xfId="66" applyFont="1" applyBorder="1" applyAlignment="1">
      <alignment horizontal="center" vertical="center" shrinkToFit="1"/>
      <protection/>
    </xf>
    <xf numFmtId="0" fontId="28" fillId="0" borderId="27" xfId="66" applyFont="1" applyBorder="1" applyAlignment="1">
      <alignment horizontal="center" vertical="center"/>
      <protection/>
    </xf>
    <xf numFmtId="0" fontId="27" fillId="0" borderId="10" xfId="66" applyFont="1" applyBorder="1" applyAlignment="1" applyProtection="1">
      <alignment horizontal="center" vertical="center"/>
      <protection locked="0"/>
    </xf>
    <xf numFmtId="0" fontId="27" fillId="0" borderId="10" xfId="66" applyFont="1" applyBorder="1" applyAlignment="1">
      <alignment horizontal="center" vertical="center"/>
      <protection/>
    </xf>
    <xf numFmtId="0" fontId="27" fillId="0" borderId="10" xfId="66" applyFont="1" applyFill="1" applyBorder="1" applyAlignment="1" applyProtection="1">
      <alignment horizontal="center" vertical="center"/>
      <protection locked="0"/>
    </xf>
    <xf numFmtId="0" fontId="27" fillId="0" borderId="10" xfId="66" applyFont="1" applyFill="1" applyBorder="1" applyAlignment="1">
      <alignment horizontal="center" vertical="center"/>
      <protection/>
    </xf>
    <xf numFmtId="0" fontId="27" fillId="0" borderId="28" xfId="66" applyFont="1" applyBorder="1" applyAlignment="1" applyProtection="1">
      <alignment horizontal="center" vertical="center"/>
      <protection locked="0"/>
    </xf>
    <xf numFmtId="0" fontId="27" fillId="0" borderId="28" xfId="66" applyFont="1" applyFill="1" applyBorder="1" applyAlignment="1" applyProtection="1">
      <alignment horizontal="center" vertical="center"/>
      <protection locked="0"/>
    </xf>
    <xf numFmtId="0" fontId="27" fillId="0" borderId="29" xfId="66" applyFont="1" applyFill="1" applyBorder="1" applyAlignment="1" applyProtection="1">
      <alignment horizontal="center" vertical="center"/>
      <protection locked="0"/>
    </xf>
    <xf numFmtId="0" fontId="27" fillId="0" borderId="30" xfId="66" applyFont="1" applyFill="1" applyBorder="1" applyAlignment="1">
      <alignment horizontal="center" vertical="center"/>
      <protection/>
    </xf>
    <xf numFmtId="0" fontId="27" fillId="0" borderId="30" xfId="66" applyFont="1" applyFill="1" applyBorder="1" applyAlignment="1" applyProtection="1">
      <alignment horizontal="center" vertical="center"/>
      <protection locked="0"/>
    </xf>
    <xf numFmtId="0" fontId="27" fillId="0" borderId="14" xfId="66" applyFont="1" applyFill="1" applyBorder="1" applyAlignment="1" applyProtection="1">
      <alignment horizontal="center" vertical="center"/>
      <protection locked="0"/>
    </xf>
    <xf numFmtId="0" fontId="27" fillId="0" borderId="14" xfId="66" applyFont="1" applyBorder="1" applyAlignment="1" applyProtection="1">
      <alignment horizontal="center" vertical="center"/>
      <protection locked="0"/>
    </xf>
    <xf numFmtId="0" fontId="31" fillId="0" borderId="0" xfId="66" applyFont="1" applyBorder="1" applyAlignment="1">
      <alignment horizontal="center" vertical="center" shrinkToFit="1"/>
      <protection/>
    </xf>
    <xf numFmtId="14" fontId="19" fillId="0" borderId="0" xfId="66" applyNumberFormat="1" applyFont="1" applyAlignment="1">
      <alignment horizontal="center" vertical="center"/>
      <protection/>
    </xf>
    <xf numFmtId="0" fontId="28" fillId="0" borderId="31" xfId="66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35" fillId="0" borderId="0" xfId="62" applyFont="1" applyBorder="1" applyAlignment="1">
      <alignment horizontal="center" vertical="center"/>
      <protection/>
    </xf>
    <xf numFmtId="0" fontId="35" fillId="0" borderId="0" xfId="62" applyFont="1" applyBorder="1" applyAlignment="1">
      <alignment horizontal="left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6" fillId="0" borderId="0" xfId="62" applyFont="1" applyBorder="1" applyAlignment="1">
      <alignment horizontal="left" vertical="center"/>
      <protection/>
    </xf>
    <xf numFmtId="0" fontId="30" fillId="0" borderId="32" xfId="62" applyFont="1" applyBorder="1" applyAlignment="1">
      <alignment horizontal="center" vertical="center"/>
      <protection/>
    </xf>
    <xf numFmtId="0" fontId="37" fillId="0" borderId="0" xfId="0" applyFont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19" fillId="4" borderId="11" xfId="62" applyFont="1" applyFill="1" applyBorder="1" applyAlignment="1">
      <alignment horizontal="center" vertical="center" shrinkToFit="1"/>
      <protection/>
    </xf>
    <xf numFmtId="0" fontId="19" fillId="6" borderId="11" xfId="62" applyFont="1" applyFill="1" applyBorder="1" applyAlignment="1">
      <alignment horizontal="center" vertical="center" shrinkToFit="1"/>
      <protection/>
    </xf>
    <xf numFmtId="0" fontId="19" fillId="6" borderId="11" xfId="62" applyFont="1" applyFill="1" applyBorder="1" applyAlignment="1">
      <alignment horizontal="center" vertical="center"/>
      <protection/>
    </xf>
    <xf numFmtId="0" fontId="19" fillId="4" borderId="11" xfId="62" applyFont="1" applyFill="1" applyBorder="1" applyAlignment="1">
      <alignment horizontal="center" vertical="center"/>
      <protection/>
    </xf>
    <xf numFmtId="0" fontId="19" fillId="6" borderId="13" xfId="62" applyFont="1" applyFill="1" applyBorder="1" applyAlignment="1">
      <alignment horizontal="center" vertical="center" shrinkToFit="1"/>
      <protection/>
    </xf>
    <xf numFmtId="0" fontId="19" fillId="6" borderId="13" xfId="62" applyFont="1" applyFill="1" applyBorder="1" applyAlignment="1">
      <alignment horizontal="center" vertical="center"/>
      <protection/>
    </xf>
    <xf numFmtId="0" fontId="19" fillId="0" borderId="0" xfId="62" applyFont="1">
      <alignment vertical="center"/>
      <protection/>
    </xf>
    <xf numFmtId="0" fontId="19" fillId="0" borderId="0" xfId="62" applyNumberFormat="1" applyFont="1" applyFill="1" applyAlignment="1" applyProtection="1">
      <alignment horizontal="center" vertical="center"/>
      <protection locked="0"/>
    </xf>
    <xf numFmtId="20" fontId="19" fillId="0" borderId="0" xfId="62" applyNumberFormat="1" applyFont="1" applyFill="1" applyAlignment="1" applyProtection="1">
      <alignment horizontal="center" vertical="center"/>
      <protection locked="0"/>
    </xf>
    <xf numFmtId="0" fontId="19" fillId="0" borderId="0" xfId="62" applyFont="1" applyFill="1" applyAlignment="1" applyProtection="1">
      <alignment horizontal="center" vertical="center" shrinkToFit="1"/>
      <protection locked="0"/>
    </xf>
    <xf numFmtId="0" fontId="19" fillId="0" borderId="0" xfId="62" applyFill="1">
      <alignment vertical="center"/>
      <protection/>
    </xf>
    <xf numFmtId="0" fontId="19" fillId="0" borderId="0" xfId="62" applyFont="1" applyFill="1" applyAlignment="1">
      <alignment horizontal="center" vertical="center" shrinkToFit="1"/>
      <protection/>
    </xf>
    <xf numFmtId="0" fontId="28" fillId="0" borderId="0" xfId="62" applyFont="1" applyFill="1" applyAlignment="1" applyProtection="1">
      <alignment horizontal="center" vertical="center" shrinkToFit="1"/>
      <protection locked="0"/>
    </xf>
    <xf numFmtId="0" fontId="19" fillId="3" borderId="12" xfId="62" applyFont="1" applyFill="1" applyBorder="1" applyAlignment="1" applyProtection="1">
      <alignment horizontal="center" vertical="center" shrinkToFit="1"/>
      <protection locked="0"/>
    </xf>
    <xf numFmtId="20" fontId="19" fillId="0" borderId="18" xfId="62" applyNumberFormat="1" applyFont="1" applyFill="1" applyBorder="1" applyAlignment="1" applyProtection="1">
      <alignment horizontal="center" vertical="center"/>
      <protection locked="0"/>
    </xf>
    <xf numFmtId="0" fontId="19" fillId="0" borderId="18" xfId="62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21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39" fillId="0" borderId="35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40" fillId="7" borderId="10" xfId="0" applyFont="1" applyFill="1" applyBorder="1" applyAlignment="1">
      <alignment horizontal="left" vertical="center" shrinkToFit="1"/>
    </xf>
    <xf numFmtId="0" fontId="40" fillId="24" borderId="10" xfId="0" applyFont="1" applyFill="1" applyBorder="1" applyAlignment="1">
      <alignment horizontal="left" vertical="center" shrinkToFit="1"/>
    </xf>
    <xf numFmtId="0" fontId="40" fillId="21" borderId="10" xfId="0" applyFont="1" applyFill="1" applyBorder="1" applyAlignment="1">
      <alignment horizontal="left" vertical="center" shrinkToFit="1"/>
    </xf>
    <xf numFmtId="0" fontId="41" fillId="21" borderId="13" xfId="65" applyFont="1" applyFill="1" applyBorder="1" applyAlignment="1">
      <alignment horizontal="center" vertical="center"/>
      <protection/>
    </xf>
    <xf numFmtId="0" fontId="6" fillId="0" borderId="34" xfId="65" applyFont="1" applyBorder="1" applyAlignment="1">
      <alignment horizontal="center" vertical="center"/>
      <protection/>
    </xf>
    <xf numFmtId="0" fontId="42" fillId="0" borderId="11" xfId="63" applyFont="1" applyFill="1" applyBorder="1" applyAlignment="1">
      <alignment horizontal="center" vertical="center" shrinkToFit="1"/>
      <protection/>
    </xf>
    <xf numFmtId="0" fontId="43" fillId="0" borderId="11" xfId="63" applyFont="1" applyFill="1" applyBorder="1" applyAlignment="1" applyProtection="1">
      <alignment horizontal="center" vertical="center" shrinkToFit="1"/>
      <protection locked="0"/>
    </xf>
    <xf numFmtId="0" fontId="42" fillId="0" borderId="13" xfId="63" applyFont="1" applyFill="1" applyBorder="1" applyAlignment="1">
      <alignment horizontal="center" vertical="center" shrinkToFit="1"/>
      <protection/>
    </xf>
    <xf numFmtId="0" fontId="43" fillId="0" borderId="13" xfId="63" applyFont="1" applyFill="1" applyBorder="1" applyAlignment="1" applyProtection="1">
      <alignment horizontal="center" vertical="center" shrinkToFit="1"/>
      <protection locked="0"/>
    </xf>
    <xf numFmtId="20" fontId="19" fillId="0" borderId="21" xfId="62" applyNumberFormat="1" applyFont="1" applyFill="1" applyBorder="1" applyAlignment="1" applyProtection="1">
      <alignment horizontal="center" vertical="center"/>
      <protection locked="0"/>
    </xf>
    <xf numFmtId="0" fontId="19" fillId="22" borderId="18" xfId="62" applyFont="1" applyFill="1" applyBorder="1" applyAlignment="1" applyProtection="1">
      <alignment horizontal="center" vertical="center" shrinkToFit="1"/>
      <protection locked="0"/>
    </xf>
    <xf numFmtId="0" fontId="30" fillId="22" borderId="18" xfId="62" applyFont="1" applyFill="1" applyBorder="1" applyAlignment="1">
      <alignment horizontal="center" vertical="center" shrinkToFit="1"/>
      <protection/>
    </xf>
    <xf numFmtId="20" fontId="19" fillId="22" borderId="18" xfId="62" applyNumberFormat="1" applyFont="1" applyFill="1" applyBorder="1" applyAlignment="1" applyProtection="1">
      <alignment horizontal="center" vertical="center"/>
      <protection locked="0"/>
    </xf>
    <xf numFmtId="0" fontId="42" fillId="0" borderId="12" xfId="63" applyFont="1" applyFill="1" applyBorder="1" applyAlignment="1">
      <alignment horizontal="center" vertical="center" shrinkToFit="1"/>
      <protection/>
    </xf>
    <xf numFmtId="0" fontId="42" fillId="0" borderId="21" xfId="63" applyFont="1" applyFill="1" applyBorder="1" applyAlignment="1">
      <alignment horizontal="center" vertical="center" shrinkToFit="1"/>
      <protection/>
    </xf>
    <xf numFmtId="0" fontId="28" fillId="0" borderId="21" xfId="62" applyFont="1" applyFill="1" applyBorder="1" applyAlignment="1" applyProtection="1">
      <alignment horizontal="center" vertical="center" shrinkToFit="1"/>
      <protection locked="0"/>
    </xf>
    <xf numFmtId="0" fontId="6" fillId="0" borderId="21" xfId="62" applyFont="1" applyFill="1" applyBorder="1" applyAlignment="1">
      <alignment horizontal="center" vertical="center" shrinkToFit="1"/>
      <protection/>
    </xf>
    <xf numFmtId="0" fontId="19" fillId="6" borderId="21" xfId="62" applyFont="1" applyFill="1" applyBorder="1" applyAlignment="1">
      <alignment horizontal="center" vertical="center" shrinkToFit="1"/>
      <protection/>
    </xf>
    <xf numFmtId="0" fontId="19" fillId="6" borderId="21" xfId="62" applyFont="1" applyFill="1" applyBorder="1" applyAlignment="1">
      <alignment horizontal="center" vertical="center"/>
      <protection/>
    </xf>
    <xf numFmtId="0" fontId="19" fillId="0" borderId="21" xfId="62" applyNumberFormat="1" applyFont="1" applyFill="1" applyBorder="1" applyAlignment="1" applyProtection="1">
      <alignment horizontal="center" vertical="center"/>
      <protection locked="0"/>
    </xf>
    <xf numFmtId="0" fontId="44" fillId="0" borderId="13" xfId="62" applyFont="1" applyFill="1" applyBorder="1" applyAlignment="1" applyProtection="1">
      <alignment horizontal="center" vertical="center" shrinkToFit="1"/>
      <protection locked="0"/>
    </xf>
    <xf numFmtId="0" fontId="28" fillId="0" borderId="18" xfId="62" applyFont="1" applyFill="1" applyBorder="1" applyAlignment="1" applyProtection="1">
      <alignment horizontal="center" vertical="center" shrinkToFit="1"/>
      <protection locked="0"/>
    </xf>
    <xf numFmtId="0" fontId="19" fillId="3" borderId="18" xfId="62" applyFont="1" applyFill="1" applyBorder="1" applyAlignment="1" applyProtection="1">
      <alignment horizontal="center" vertical="center" shrinkToFit="1"/>
      <protection locked="0"/>
    </xf>
    <xf numFmtId="0" fontId="19" fillId="3" borderId="18" xfId="62" applyFont="1" applyFill="1" applyBorder="1" applyAlignment="1">
      <alignment horizontal="center" vertical="center"/>
      <protection/>
    </xf>
    <xf numFmtId="0" fontId="19" fillId="3" borderId="18" xfId="62" applyFont="1" applyFill="1" applyBorder="1" applyAlignment="1" applyProtection="1">
      <alignment horizontal="center" vertical="center"/>
      <protection locked="0"/>
    </xf>
    <xf numFmtId="0" fontId="6" fillId="3" borderId="18" xfId="62" applyFont="1" applyFill="1" applyBorder="1" applyAlignment="1">
      <alignment horizontal="center" vertical="center"/>
      <protection/>
    </xf>
    <xf numFmtId="20" fontId="19" fillId="0" borderId="36" xfId="62" applyNumberFormat="1" applyFont="1" applyFill="1" applyBorder="1" applyAlignment="1" applyProtection="1">
      <alignment horizontal="center" vertical="center"/>
      <protection locked="0"/>
    </xf>
    <xf numFmtId="20" fontId="19" fillId="0" borderId="36" xfId="62" applyNumberFormat="1" applyFont="1" applyFill="1" applyBorder="1" applyAlignment="1" applyProtection="1">
      <alignment horizontal="right" vertical="center"/>
      <protection locked="0"/>
    </xf>
    <xf numFmtId="0" fontId="19" fillId="3" borderId="12" xfId="62" applyFont="1" applyFill="1" applyBorder="1" applyAlignment="1">
      <alignment horizontal="center" vertical="center"/>
      <protection/>
    </xf>
    <xf numFmtId="0" fontId="6" fillId="3" borderId="12" xfId="62" applyFont="1" applyFill="1" applyBorder="1" applyAlignment="1">
      <alignment horizontal="center" vertical="center"/>
      <protection/>
    </xf>
    <xf numFmtId="0" fontId="44" fillId="0" borderId="12" xfId="62" applyFont="1" applyFill="1" applyBorder="1" applyAlignment="1" applyProtection="1">
      <alignment horizontal="center" vertical="center" shrinkToFit="1"/>
      <protection locked="0"/>
    </xf>
    <xf numFmtId="0" fontId="44" fillId="0" borderId="18" xfId="62" applyFont="1" applyFill="1" applyBorder="1" applyAlignment="1" applyProtection="1">
      <alignment horizontal="center" vertical="center" shrinkToFit="1"/>
      <protection locked="0"/>
    </xf>
    <xf numFmtId="0" fontId="45" fillId="3" borderId="12" xfId="62" applyFont="1" applyFill="1" applyBorder="1" applyAlignment="1">
      <alignment horizontal="center" vertical="center"/>
      <protection/>
    </xf>
    <xf numFmtId="0" fontId="30" fillId="3" borderId="18" xfId="62" applyFont="1" applyFill="1" applyBorder="1" applyAlignment="1">
      <alignment horizontal="center" vertical="center"/>
      <protection/>
    </xf>
    <xf numFmtId="0" fontId="45" fillId="3" borderId="11" xfId="62" applyFont="1" applyFill="1" applyBorder="1" applyAlignment="1">
      <alignment horizontal="center" vertical="center"/>
      <protection/>
    </xf>
    <xf numFmtId="0" fontId="30" fillId="3" borderId="13" xfId="62" applyFont="1" applyFill="1" applyBorder="1" applyAlignment="1">
      <alignment horizontal="center" vertical="center"/>
      <protection/>
    </xf>
    <xf numFmtId="0" fontId="45" fillId="3" borderId="13" xfId="62" applyFont="1" applyFill="1" applyBorder="1" applyAlignment="1">
      <alignment horizontal="center" vertical="center"/>
      <protection/>
    </xf>
    <xf numFmtId="0" fontId="0" fillId="0" borderId="34" xfId="0" applyFill="1" applyBorder="1" applyAlignment="1">
      <alignment horizontal="center" vertical="center"/>
    </xf>
    <xf numFmtId="0" fontId="30" fillId="3" borderId="11" xfId="62" applyFont="1" applyFill="1" applyBorder="1" applyAlignment="1">
      <alignment horizontal="center" vertical="center"/>
      <protection/>
    </xf>
    <xf numFmtId="0" fontId="30" fillId="0" borderId="0" xfId="62" applyFont="1" applyFill="1" applyBorder="1" applyAlignment="1">
      <alignment horizontal="center" vertical="center"/>
      <protection/>
    </xf>
    <xf numFmtId="0" fontId="45" fillId="0" borderId="0" xfId="62" applyFont="1" applyFill="1" applyBorder="1" applyAlignment="1">
      <alignment horizontal="center" vertical="center"/>
      <protection/>
    </xf>
    <xf numFmtId="0" fontId="19" fillId="0" borderId="37" xfId="61" applyFont="1" applyBorder="1" applyAlignment="1">
      <alignment horizontal="center" vertical="center"/>
      <protection/>
    </xf>
    <xf numFmtId="0" fontId="19" fillId="0" borderId="38" xfId="61" applyFont="1" applyBorder="1">
      <alignment vertical="center"/>
      <protection/>
    </xf>
    <xf numFmtId="0" fontId="1" fillId="0" borderId="39" xfId="61" applyBorder="1">
      <alignment vertical="center"/>
      <protection/>
    </xf>
    <xf numFmtId="0" fontId="19" fillId="0" borderId="40" xfId="61" applyFont="1" applyBorder="1" applyAlignment="1">
      <alignment horizontal="center" vertical="center"/>
      <protection/>
    </xf>
    <xf numFmtId="0" fontId="43" fillId="0" borderId="18" xfId="63" applyFont="1" applyFill="1" applyBorder="1" applyAlignment="1" applyProtection="1">
      <alignment horizontal="center" vertical="center" shrinkToFit="1"/>
      <protection locked="0"/>
    </xf>
    <xf numFmtId="0" fontId="19" fillId="22" borderId="18" xfId="62" applyFont="1" applyFill="1" applyBorder="1" applyAlignment="1">
      <alignment horizontal="center" vertical="center" shrinkToFit="1"/>
      <protection/>
    </xf>
    <xf numFmtId="0" fontId="43" fillId="0" borderId="12" xfId="63" applyFont="1" applyFill="1" applyBorder="1" applyAlignment="1" applyProtection="1">
      <alignment horizontal="center" vertical="center" shrinkToFit="1"/>
      <protection locked="0"/>
    </xf>
    <xf numFmtId="0" fontId="19" fillId="22" borderId="12" xfId="62" applyFont="1" applyFill="1" applyBorder="1" applyAlignment="1">
      <alignment horizontal="center" vertical="center" shrinkToFit="1"/>
      <protection/>
    </xf>
    <xf numFmtId="0" fontId="30" fillId="22" borderId="12" xfId="62" applyFont="1" applyFill="1" applyBorder="1" applyAlignment="1">
      <alignment horizontal="center" vertical="center" shrinkToFit="1"/>
      <protection/>
    </xf>
    <xf numFmtId="0" fontId="19" fillId="22" borderId="12" xfId="62" applyFont="1" applyFill="1" applyBorder="1" applyAlignment="1" applyProtection="1">
      <alignment horizontal="center" vertical="center" shrinkToFit="1"/>
      <protection locked="0"/>
    </xf>
    <xf numFmtId="20" fontId="19" fillId="22" borderId="12" xfId="62" applyNumberFormat="1" applyFont="1" applyFill="1" applyBorder="1" applyAlignment="1" applyProtection="1">
      <alignment horizontal="center" vertical="center"/>
      <protection locked="0"/>
    </xf>
    <xf numFmtId="0" fontId="43" fillId="0" borderId="21" xfId="63" applyFont="1" applyFill="1" applyBorder="1" applyAlignment="1" applyProtection="1">
      <alignment horizontal="center" vertical="center" shrinkToFit="1"/>
      <protection locked="0"/>
    </xf>
    <xf numFmtId="0" fontId="19" fillId="22" borderId="21" xfId="62" applyFont="1" applyFill="1" applyBorder="1" applyAlignment="1">
      <alignment horizontal="center" vertical="center" shrinkToFit="1"/>
      <protection/>
    </xf>
    <xf numFmtId="0" fontId="30" fillId="22" borderId="21" xfId="62" applyFont="1" applyFill="1" applyBorder="1" applyAlignment="1">
      <alignment horizontal="center" vertical="center" shrinkToFit="1"/>
      <protection/>
    </xf>
    <xf numFmtId="0" fontId="19" fillId="22" borderId="21" xfId="62" applyFont="1" applyFill="1" applyBorder="1" applyAlignment="1" applyProtection="1">
      <alignment horizontal="center" vertical="center" shrinkToFit="1"/>
      <protection locked="0"/>
    </xf>
    <xf numFmtId="20" fontId="19" fillId="22" borderId="21" xfId="62" applyNumberFormat="1" applyFont="1" applyFill="1" applyBorder="1" applyAlignment="1" applyProtection="1">
      <alignment horizontal="center" vertical="center"/>
      <protection locked="0"/>
    </xf>
    <xf numFmtId="0" fontId="19" fillId="0" borderId="41" xfId="62" applyFont="1" applyFill="1" applyBorder="1" applyAlignment="1">
      <alignment horizontal="center" vertical="center" shrinkToFit="1"/>
      <protection/>
    </xf>
    <xf numFmtId="0" fontId="19" fillId="0" borderId="34" xfId="62" applyFont="1" applyFill="1" applyBorder="1" applyAlignment="1" applyProtection="1">
      <alignment horizontal="center" vertical="center" shrinkToFit="1"/>
      <protection locked="0"/>
    </xf>
    <xf numFmtId="0" fontId="19" fillId="0" borderId="34" xfId="62" applyFont="1" applyFill="1" applyBorder="1" applyAlignment="1" applyProtection="1">
      <alignment horizontal="center" vertical="center"/>
      <protection locked="0"/>
    </xf>
    <xf numFmtId="0" fontId="19" fillId="6" borderId="12" xfId="62" applyFont="1" applyFill="1" applyBorder="1" applyAlignment="1">
      <alignment horizontal="center" vertical="center" shrinkToFit="1"/>
      <protection/>
    </xf>
    <xf numFmtId="0" fontId="19" fillId="6" borderId="12" xfId="62" applyFont="1" applyFill="1" applyBorder="1" applyAlignment="1">
      <alignment horizontal="center" vertical="center"/>
      <protection/>
    </xf>
    <xf numFmtId="0" fontId="19" fillId="6" borderId="36" xfId="62" applyFont="1" applyFill="1" applyBorder="1" applyAlignment="1">
      <alignment horizontal="center" vertical="center" shrinkToFit="1"/>
      <protection/>
    </xf>
    <xf numFmtId="0" fontId="19" fillId="6" borderId="36" xfId="62" applyFont="1" applyFill="1" applyBorder="1" applyAlignment="1">
      <alignment horizontal="center" vertical="center"/>
      <protection/>
    </xf>
    <xf numFmtId="0" fontId="19" fillId="0" borderId="36" xfId="62" applyNumberFormat="1" applyFont="1" applyFill="1" applyBorder="1" applyAlignment="1" applyProtection="1">
      <alignment horizontal="center" vertical="center"/>
      <protection locked="0"/>
    </xf>
    <xf numFmtId="0" fontId="19" fillId="4" borderId="21" xfId="62" applyFont="1" applyFill="1" applyBorder="1" applyAlignment="1">
      <alignment horizontal="center" vertical="center" shrinkToFit="1"/>
      <protection/>
    </xf>
    <xf numFmtId="0" fontId="19" fillId="4" borderId="21" xfId="62" applyFont="1" applyFill="1" applyBorder="1" applyAlignment="1">
      <alignment horizontal="center" vertical="center"/>
      <protection/>
    </xf>
    <xf numFmtId="0" fontId="19" fillId="4" borderId="13" xfId="62" applyFont="1" applyFill="1" applyBorder="1" applyAlignment="1">
      <alignment horizontal="center" vertical="center" shrinkToFit="1"/>
      <protection/>
    </xf>
    <xf numFmtId="0" fontId="19" fillId="4" borderId="13" xfId="62" applyFont="1" applyFill="1" applyBorder="1" applyAlignment="1">
      <alignment horizontal="center" vertical="center"/>
      <protection/>
    </xf>
    <xf numFmtId="0" fontId="19" fillId="7" borderId="21" xfId="62" applyFont="1" applyFill="1" applyBorder="1" applyAlignment="1">
      <alignment horizontal="center" vertical="center" shrinkToFit="1"/>
      <protection/>
    </xf>
    <xf numFmtId="0" fontId="19" fillId="7" borderId="21" xfId="62" applyFont="1" applyFill="1" applyBorder="1" applyAlignment="1">
      <alignment horizontal="center" vertical="center"/>
      <protection/>
    </xf>
    <xf numFmtId="0" fontId="19" fillId="7" borderId="13" xfId="62" applyFont="1" applyFill="1" applyBorder="1" applyAlignment="1">
      <alignment horizontal="center" vertical="center" shrinkToFit="1"/>
      <protection/>
    </xf>
    <xf numFmtId="0" fontId="19" fillId="7" borderId="13" xfId="62" applyFont="1" applyFill="1" applyBorder="1" applyAlignment="1">
      <alignment horizontal="center" vertical="center"/>
      <protection/>
    </xf>
    <xf numFmtId="0" fontId="28" fillId="0" borderId="42" xfId="66" applyFont="1" applyBorder="1" applyAlignment="1">
      <alignment horizontal="center" vertical="center"/>
      <protection/>
    </xf>
    <xf numFmtId="0" fontId="6" fillId="0" borderId="0" xfId="69" applyFont="1" applyFill="1" applyAlignment="1">
      <alignment vertical="center"/>
    </xf>
    <xf numFmtId="0" fontId="25" fillId="0" borderId="0" xfId="69" applyFont="1" applyFill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69" applyFont="1" applyFill="1" applyAlignment="1">
      <alignment horizontal="center" vertical="center" shrinkToFit="1"/>
    </xf>
    <xf numFmtId="0" fontId="2" fillId="0" borderId="0" xfId="69" applyFont="1" applyFill="1" applyAlignment="1">
      <alignment horizontal="center" vertical="center" shrinkToFit="1"/>
    </xf>
    <xf numFmtId="0" fontId="6" fillId="0" borderId="0" xfId="64" applyFont="1" applyBorder="1" applyAlignment="1">
      <alignment horizontal="left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0" fillId="0" borderId="0" xfId="0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 shrinkToFit="1"/>
    </xf>
    <xf numFmtId="0" fontId="0" fillId="0" borderId="45" xfId="0" applyBorder="1" applyAlignment="1">
      <alignment vertical="center"/>
    </xf>
    <xf numFmtId="0" fontId="46" fillId="0" borderId="0" xfId="64" applyFont="1" applyBorder="1" applyAlignment="1">
      <alignment horizontal="left" vertical="center"/>
      <protection/>
    </xf>
    <xf numFmtId="0" fontId="47" fillId="0" borderId="0" xfId="64" applyFont="1" applyBorder="1" applyAlignment="1">
      <alignment horizontal="left" vertical="center"/>
      <protection/>
    </xf>
    <xf numFmtId="0" fontId="47" fillId="0" borderId="0" xfId="64" applyFont="1" applyBorder="1" applyAlignment="1">
      <alignment horizontal="center" vertical="center"/>
      <protection/>
    </xf>
    <xf numFmtId="0" fontId="48" fillId="0" borderId="0" xfId="64" applyFont="1" applyBorder="1" applyAlignment="1">
      <alignment horizontal="left" vertical="center"/>
      <protection/>
    </xf>
    <xf numFmtId="0" fontId="49" fillId="0" borderId="0" xfId="64" applyFont="1" applyBorder="1" applyAlignment="1">
      <alignment horizontal="left" vertical="center"/>
      <protection/>
    </xf>
    <xf numFmtId="0" fontId="0" fillId="0" borderId="43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31" fillId="0" borderId="0" xfId="66" applyFont="1" applyAlignment="1">
      <alignment horizontal="center" vertical="center" shrinkToFit="1"/>
      <protection/>
    </xf>
    <xf numFmtId="0" fontId="44" fillId="0" borderId="11" xfId="62" applyFont="1" applyFill="1" applyBorder="1" applyAlignment="1" applyProtection="1">
      <alignment horizontal="center" vertical="center" shrinkToFit="1"/>
      <protection locked="0"/>
    </xf>
    <xf numFmtId="0" fontId="19" fillId="3" borderId="11" xfId="62" applyFont="1" applyFill="1" applyBorder="1" applyAlignment="1" applyProtection="1">
      <alignment horizontal="center" vertical="center" shrinkToFit="1"/>
      <protection locked="0"/>
    </xf>
    <xf numFmtId="0" fontId="19" fillId="3" borderId="11" xfId="62" applyFont="1" applyFill="1" applyBorder="1" applyAlignment="1">
      <alignment horizontal="center" vertical="center"/>
      <protection/>
    </xf>
    <xf numFmtId="0" fontId="19" fillId="3" borderId="11" xfId="62" applyFont="1" applyFill="1" applyBorder="1" applyAlignment="1" applyProtection="1">
      <alignment horizontal="center" vertical="center"/>
      <protection locked="0"/>
    </xf>
    <xf numFmtId="0" fontId="6" fillId="3" borderId="11" xfId="62" applyFont="1" applyFill="1" applyBorder="1" applyAlignment="1">
      <alignment horizontal="center" vertical="center"/>
      <protection/>
    </xf>
    <xf numFmtId="0" fontId="6" fillId="21" borderId="37" xfId="62" applyFont="1" applyFill="1" applyBorder="1" applyAlignment="1" applyProtection="1">
      <alignment horizontal="center" vertical="center" shrinkToFit="1"/>
      <protection locked="0"/>
    </xf>
    <xf numFmtId="0" fontId="6" fillId="21" borderId="37" xfId="62" applyFont="1" applyFill="1" applyBorder="1" applyAlignment="1">
      <alignment horizontal="center" vertical="center"/>
      <protection/>
    </xf>
    <xf numFmtId="0" fontId="6" fillId="21" borderId="37" xfId="62" applyFont="1" applyFill="1" applyBorder="1" applyAlignment="1" applyProtection="1">
      <alignment horizontal="center" vertical="center"/>
      <protection locked="0"/>
    </xf>
    <xf numFmtId="0" fontId="6" fillId="21" borderId="37" xfId="62" applyFont="1" applyFill="1" applyBorder="1" applyAlignment="1">
      <alignment horizontal="center" vertical="center" shrinkToFit="1"/>
      <protection/>
    </xf>
    <xf numFmtId="0" fontId="28" fillId="0" borderId="37" xfId="62" applyFont="1" applyFill="1" applyBorder="1" applyAlignment="1" applyProtection="1">
      <alignment horizontal="center" vertical="center" shrinkToFit="1"/>
      <protection locked="0"/>
    </xf>
    <xf numFmtId="20" fontId="19" fillId="0" borderId="0" xfId="62" applyNumberFormat="1" applyFont="1" applyFill="1" applyAlignment="1" applyProtection="1">
      <alignment horizontal="right" vertical="center"/>
      <protection locked="0"/>
    </xf>
    <xf numFmtId="0" fontId="6" fillId="0" borderId="0" xfId="62" applyFont="1" applyFill="1" applyAlignment="1">
      <alignment horizontal="center" vertical="center"/>
      <protection/>
    </xf>
    <xf numFmtId="0" fontId="19" fillId="0" borderId="0" xfId="62" applyFont="1" applyFill="1" applyAlignment="1" applyProtection="1">
      <alignment horizontal="center" vertical="center"/>
      <protection locked="0"/>
    </xf>
    <xf numFmtId="0" fontId="19" fillId="0" borderId="0" xfId="62" applyFont="1" applyFill="1" applyAlignment="1">
      <alignment horizontal="center" vertical="center"/>
      <protection/>
    </xf>
    <xf numFmtId="0" fontId="31" fillId="0" borderId="0" xfId="66" applyFont="1" applyAlignment="1">
      <alignment horizontal="center" vertical="center"/>
      <protection/>
    </xf>
    <xf numFmtId="0" fontId="40" fillId="4" borderId="34" xfId="0" applyFont="1" applyFill="1" applyBorder="1" applyAlignment="1">
      <alignment horizontal="left" vertical="center" shrinkToFit="1"/>
    </xf>
    <xf numFmtId="0" fontId="0" fillId="4" borderId="34" xfId="0" applyFill="1" applyBorder="1" applyAlignment="1">
      <alignment horizontal="center" vertical="center"/>
    </xf>
    <xf numFmtId="0" fontId="40" fillId="25" borderId="34" xfId="0" applyFont="1" applyFill="1" applyBorder="1" applyAlignment="1">
      <alignment horizontal="left" vertical="center" shrinkToFit="1"/>
    </xf>
    <xf numFmtId="0" fontId="40" fillId="25" borderId="37" xfId="0" applyFont="1" applyFill="1" applyBorder="1" applyAlignment="1">
      <alignment horizontal="left" vertical="center" shrinkToFit="1"/>
    </xf>
    <xf numFmtId="0" fontId="40" fillId="25" borderId="36" xfId="0" applyFont="1" applyFill="1" applyBorder="1" applyAlignment="1">
      <alignment horizontal="left" vertical="center" shrinkToFit="1"/>
    </xf>
    <xf numFmtId="0" fontId="40" fillId="7" borderId="34" xfId="0" applyFont="1" applyFill="1" applyBorder="1" applyAlignment="1">
      <alignment horizontal="center" vertical="center" shrinkToFit="1"/>
    </xf>
    <xf numFmtId="0" fontId="0" fillId="7" borderId="34" xfId="0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 shrinkToFit="1"/>
    </xf>
    <xf numFmtId="0" fontId="30" fillId="0" borderId="0" xfId="62" applyFont="1" applyAlignment="1">
      <alignment horizontal="center" vertical="center"/>
      <protection/>
    </xf>
    <xf numFmtId="0" fontId="40" fillId="0" borderId="0" xfId="0" applyFont="1" applyFill="1" applyBorder="1" applyAlignment="1">
      <alignment horizontal="left" vertical="center" shrinkToFit="1"/>
    </xf>
    <xf numFmtId="0" fontId="0" fillId="24" borderId="3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40" fillId="4" borderId="10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left" vertical="center"/>
    </xf>
    <xf numFmtId="0" fontId="40" fillId="2" borderId="10" xfId="0" applyFont="1" applyFill="1" applyBorder="1" applyAlignment="1">
      <alignment horizontal="left" vertical="center" shrinkToFit="1"/>
    </xf>
    <xf numFmtId="0" fontId="0" fillId="2" borderId="10" xfId="0" applyFill="1" applyBorder="1" applyAlignment="1">
      <alignment horizontal="center" vertical="center"/>
    </xf>
    <xf numFmtId="0" fontId="19" fillId="2" borderId="12" xfId="62" applyFont="1" applyFill="1" applyBorder="1" applyAlignment="1">
      <alignment horizontal="center" vertical="center" shrinkToFit="1"/>
      <protection/>
    </xf>
    <xf numFmtId="0" fontId="19" fillId="2" borderId="12" xfId="62" applyFont="1" applyFill="1" applyBorder="1" applyAlignment="1">
      <alignment horizontal="center" vertical="center"/>
      <protection/>
    </xf>
    <xf numFmtId="0" fontId="28" fillId="0" borderId="36" xfId="62" applyFont="1" applyFill="1" applyBorder="1" applyAlignment="1" applyProtection="1">
      <alignment horizontal="center" vertical="center" shrinkToFit="1"/>
      <protection locked="0"/>
    </xf>
    <xf numFmtId="0" fontId="6" fillId="0" borderId="36" xfId="62" applyFont="1" applyFill="1" applyBorder="1" applyAlignment="1">
      <alignment horizontal="center" vertical="center" shrinkToFit="1"/>
      <protection/>
    </xf>
    <xf numFmtId="0" fontId="19" fillId="2" borderId="36" xfId="62" applyFont="1" applyFill="1" applyBorder="1" applyAlignment="1">
      <alignment horizontal="center" vertical="center"/>
      <protection/>
    </xf>
    <xf numFmtId="0" fontId="19" fillId="2" borderId="37" xfId="62" applyFont="1" applyFill="1" applyBorder="1" applyAlignment="1">
      <alignment horizontal="center" vertical="center" shrinkToFit="1"/>
      <protection/>
    </xf>
    <xf numFmtId="0" fontId="19" fillId="2" borderId="37" xfId="62" applyFont="1" applyFill="1" applyBorder="1" applyAlignment="1">
      <alignment horizontal="center" vertical="center"/>
      <protection/>
    </xf>
    <xf numFmtId="20" fontId="19" fillId="0" borderId="37" xfId="62" applyNumberFormat="1" applyFont="1" applyFill="1" applyBorder="1" applyAlignment="1" applyProtection="1">
      <alignment horizontal="center" vertical="center"/>
      <protection locked="0"/>
    </xf>
    <xf numFmtId="0" fontId="19" fillId="0" borderId="37" xfId="62" applyNumberFormat="1" applyFont="1" applyFill="1" applyBorder="1" applyAlignment="1" applyProtection="1">
      <alignment horizontal="center" vertical="center"/>
      <protection locked="0"/>
    </xf>
    <xf numFmtId="0" fontId="19" fillId="2" borderId="36" xfId="62" applyFont="1" applyFill="1" applyBorder="1" applyAlignment="1">
      <alignment horizontal="center" vertical="center" shrinkToFit="1"/>
      <protection/>
    </xf>
    <xf numFmtId="0" fontId="19" fillId="7" borderId="18" xfId="62" applyFont="1" applyFill="1" applyBorder="1" applyAlignment="1">
      <alignment horizontal="center" vertical="center" shrinkToFit="1"/>
      <protection/>
    </xf>
    <xf numFmtId="0" fontId="19" fillId="7" borderId="18" xfId="62" applyFont="1" applyFill="1" applyBorder="1" applyAlignment="1">
      <alignment horizontal="center" vertical="center"/>
      <protection/>
    </xf>
    <xf numFmtId="0" fontId="19" fillId="7" borderId="11" xfId="62" applyFont="1" applyFill="1" applyBorder="1" applyAlignment="1">
      <alignment horizontal="center" vertical="center" shrinkToFit="1"/>
      <protection/>
    </xf>
    <xf numFmtId="0" fontId="19" fillId="7" borderId="11" xfId="62" applyFont="1" applyFill="1" applyBorder="1" applyAlignment="1">
      <alignment horizontal="center" vertical="center"/>
      <protection/>
    </xf>
    <xf numFmtId="0" fontId="6" fillId="24" borderId="13" xfId="62" applyFont="1" applyFill="1" applyBorder="1" applyAlignment="1">
      <alignment horizontal="center" vertical="center" shrinkToFit="1"/>
      <protection/>
    </xf>
    <xf numFmtId="0" fontId="6" fillId="24" borderId="13" xfId="62" applyFont="1" applyFill="1" applyBorder="1" applyAlignment="1">
      <alignment horizontal="center" vertical="center"/>
      <protection/>
    </xf>
    <xf numFmtId="0" fontId="6" fillId="24" borderId="13" xfId="62" applyFont="1" applyFill="1" applyBorder="1" applyAlignment="1" applyProtection="1">
      <alignment horizontal="center" vertical="center"/>
      <protection locked="0"/>
    </xf>
    <xf numFmtId="0" fontId="6" fillId="24" borderId="21" xfId="62" applyFont="1" applyFill="1" applyBorder="1" applyAlignment="1">
      <alignment horizontal="center" vertical="center" shrinkToFit="1"/>
      <protection/>
    </xf>
    <xf numFmtId="0" fontId="6" fillId="24" borderId="21" xfId="62" applyFont="1" applyFill="1" applyBorder="1" applyAlignment="1">
      <alignment horizontal="center" vertical="center"/>
      <protection/>
    </xf>
    <xf numFmtId="0" fontId="6" fillId="24" borderId="21" xfId="62" applyFont="1" applyFill="1" applyBorder="1" applyAlignment="1" applyProtection="1">
      <alignment horizontal="center" vertical="center"/>
      <protection locked="0"/>
    </xf>
    <xf numFmtId="0" fontId="6" fillId="24" borderId="21" xfId="62" applyFont="1" applyFill="1" applyBorder="1" applyAlignment="1" applyProtection="1">
      <alignment horizontal="center" vertical="center" shrinkToFit="1"/>
      <protection locked="0"/>
    </xf>
    <xf numFmtId="0" fontId="6" fillId="4" borderId="11" xfId="62" applyFont="1" applyFill="1" applyBorder="1" applyAlignment="1">
      <alignment horizontal="center" vertical="center"/>
      <protection/>
    </xf>
    <xf numFmtId="0" fontId="40" fillId="21" borderId="34" xfId="0" applyFont="1" applyFill="1" applyBorder="1" applyAlignment="1">
      <alignment horizontal="center" vertical="center" shrinkToFit="1"/>
    </xf>
    <xf numFmtId="0" fontId="6" fillId="4" borderId="12" xfId="62" applyFont="1" applyFill="1" applyBorder="1" applyAlignment="1">
      <alignment horizontal="center" vertical="center"/>
      <protection/>
    </xf>
    <xf numFmtId="0" fontId="6" fillId="24" borderId="36" xfId="62" applyFont="1" applyFill="1" applyBorder="1" applyAlignment="1" applyProtection="1">
      <alignment horizontal="center" vertical="center" shrinkToFit="1"/>
      <protection locked="0"/>
    </xf>
    <xf numFmtId="0" fontId="6" fillId="24" borderId="36" xfId="62" applyFont="1" applyFill="1" applyBorder="1" applyAlignment="1">
      <alignment horizontal="center" vertical="center"/>
      <protection/>
    </xf>
    <xf numFmtId="0" fontId="6" fillId="24" borderId="36" xfId="62" applyFont="1" applyFill="1" applyBorder="1" applyAlignment="1" applyProtection="1">
      <alignment horizontal="center" vertical="center"/>
      <protection locked="0"/>
    </xf>
    <xf numFmtId="0" fontId="6" fillId="24" borderId="36" xfId="62" applyFont="1" applyFill="1" applyBorder="1" applyAlignment="1">
      <alignment horizontal="center" vertical="center" shrinkToFit="1"/>
      <protection/>
    </xf>
    <xf numFmtId="0" fontId="6" fillId="4" borderId="21" xfId="62" applyFont="1" applyFill="1" applyBorder="1" applyAlignment="1">
      <alignment horizontal="center" vertical="center"/>
      <protection/>
    </xf>
    <xf numFmtId="0" fontId="6" fillId="7" borderId="13" xfId="62" applyFont="1" applyFill="1" applyBorder="1" applyAlignment="1">
      <alignment horizontal="center" vertical="center"/>
      <protection/>
    </xf>
    <xf numFmtId="0" fontId="30" fillId="3" borderId="36" xfId="62" applyFont="1" applyFill="1" applyBorder="1" applyAlignment="1">
      <alignment horizontal="center" vertical="center"/>
      <protection/>
    </xf>
    <xf numFmtId="0" fontId="19" fillId="0" borderId="13" xfId="61" applyFont="1" applyFill="1" applyBorder="1" applyAlignment="1">
      <alignment horizontal="center" vertical="center"/>
      <protection/>
    </xf>
    <xf numFmtId="0" fontId="50" fillId="0" borderId="0" xfId="61" applyFont="1" applyBorder="1" applyAlignment="1" applyProtection="1">
      <alignment horizontal="center" vertical="center" shrinkToFit="1"/>
      <protection locked="0"/>
    </xf>
    <xf numFmtId="0" fontId="50" fillId="0" borderId="0" xfId="61" applyFont="1" applyBorder="1" applyAlignment="1">
      <alignment horizontal="center" vertical="center" shrinkToFit="1"/>
      <protection/>
    </xf>
    <xf numFmtId="0" fontId="19" fillId="0" borderId="51" xfId="61" applyFont="1" applyFill="1" applyBorder="1" applyAlignment="1" applyProtection="1">
      <alignment horizontal="center" vertical="center"/>
      <protection locked="0"/>
    </xf>
    <xf numFmtId="0" fontId="19" fillId="0" borderId="52" xfId="61" applyFont="1" applyBorder="1" applyAlignment="1">
      <alignment vertical="center"/>
      <protection/>
    </xf>
    <xf numFmtId="0" fontId="19" fillId="0" borderId="53" xfId="61" applyFont="1" applyBorder="1" applyAlignment="1">
      <alignment vertical="center"/>
      <protection/>
    </xf>
    <xf numFmtId="0" fontId="19" fillId="0" borderId="54" xfId="6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36" fillId="0" borderId="33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25" fillId="0" borderId="0" xfId="62" applyFont="1" applyAlignment="1">
      <alignment horizontal="center" vertical="center"/>
      <protection/>
    </xf>
    <xf numFmtId="0" fontId="19" fillId="0" borderId="0" xfId="62" applyAlignment="1">
      <alignment horizontal="center" vertical="center"/>
      <protection/>
    </xf>
    <xf numFmtId="0" fontId="29" fillId="0" borderId="0" xfId="62" applyFont="1" applyAlignment="1">
      <alignment horizontal="center"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0" fontId="32" fillId="0" borderId="14" xfId="62" applyFont="1" applyFill="1" applyBorder="1" applyAlignment="1" applyProtection="1">
      <alignment horizontal="center" vertical="center"/>
      <protection locked="0"/>
    </xf>
    <xf numFmtId="0" fontId="6" fillId="0" borderId="55" xfId="62" applyFont="1" applyBorder="1" applyAlignment="1">
      <alignment horizontal="center" vertical="center"/>
      <protection/>
    </xf>
    <xf numFmtId="0" fontId="6" fillId="0" borderId="28" xfId="62" applyFont="1" applyBorder="1" applyAlignment="1">
      <alignment horizontal="center" vertical="center"/>
      <protection/>
    </xf>
    <xf numFmtId="0" fontId="30" fillId="0" borderId="55" xfId="62" applyFont="1" applyBorder="1" applyAlignment="1">
      <alignment horizontal="center" vertical="center"/>
      <protection/>
    </xf>
    <xf numFmtId="0" fontId="30" fillId="0" borderId="28" xfId="62" applyFont="1" applyBorder="1" applyAlignment="1">
      <alignment horizontal="center" vertical="center"/>
      <protection/>
    </xf>
    <xf numFmtId="0" fontId="19" fillId="0" borderId="14" xfId="62" applyFont="1" applyFill="1" applyBorder="1" applyAlignment="1">
      <alignment horizontal="center" vertical="center"/>
      <protection/>
    </xf>
    <xf numFmtId="0" fontId="6" fillId="0" borderId="28" xfId="62" applyFont="1" applyFill="1" applyBorder="1" applyAlignment="1">
      <alignment horizontal="center" vertical="center"/>
      <protection/>
    </xf>
    <xf numFmtId="0" fontId="32" fillId="0" borderId="55" xfId="62" applyFont="1" applyFill="1" applyBorder="1" applyAlignment="1" applyProtection="1">
      <alignment horizontal="center" vertical="center"/>
      <protection locked="0"/>
    </xf>
    <xf numFmtId="0" fontId="32" fillId="0" borderId="28" xfId="62" applyFont="1" applyFill="1" applyBorder="1" applyAlignment="1" applyProtection="1">
      <alignment horizontal="center" vertical="center"/>
      <protection locked="0"/>
    </xf>
    <xf numFmtId="0" fontId="19" fillId="0" borderId="41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horizontal="center" vertical="center"/>
      <protection/>
    </xf>
    <xf numFmtId="0" fontId="19" fillId="0" borderId="0" xfId="62" applyAlignment="1">
      <alignment horizontal="left" vertical="center" shrinkToFit="1"/>
      <protection/>
    </xf>
    <xf numFmtId="0" fontId="31" fillId="0" borderId="0" xfId="66" applyFont="1" applyBorder="1" applyAlignment="1">
      <alignment horizontal="center" vertical="center" shrinkToFit="1"/>
      <protection/>
    </xf>
    <xf numFmtId="0" fontId="31" fillId="0" borderId="0" xfId="66" applyFont="1" applyBorder="1" applyAlignment="1">
      <alignment horizontal="center" vertical="center"/>
      <protection/>
    </xf>
    <xf numFmtId="0" fontId="33" fillId="0" borderId="56" xfId="66" applyFont="1" applyBorder="1" applyAlignment="1" applyProtection="1">
      <alignment horizontal="left" vertical="center"/>
      <protection locked="0"/>
    </xf>
    <xf numFmtId="0" fontId="27" fillId="0" borderId="24" xfId="66" applyFont="1" applyBorder="1" applyAlignment="1" applyProtection="1">
      <alignment horizontal="center" vertical="center" shrinkToFit="1"/>
      <protection locked="0"/>
    </xf>
    <xf numFmtId="0" fontId="27" fillId="0" borderId="25" xfId="66" applyFont="1" applyBorder="1" applyAlignment="1" applyProtection="1">
      <alignment horizontal="center" vertical="center" shrinkToFit="1"/>
      <protection locked="0"/>
    </xf>
    <xf numFmtId="0" fontId="27" fillId="0" borderId="57" xfId="66" applyFont="1" applyBorder="1" applyAlignment="1" applyProtection="1">
      <alignment horizontal="center" vertical="center" shrinkToFit="1"/>
      <protection locked="0"/>
    </xf>
    <xf numFmtId="0" fontId="27" fillId="0" borderId="58" xfId="66" applyFont="1" applyBorder="1" applyAlignment="1">
      <alignment horizontal="center" vertical="center"/>
      <protection/>
    </xf>
    <xf numFmtId="0" fontId="27" fillId="0" borderId="59" xfId="66" applyFont="1" applyBorder="1" applyAlignment="1">
      <alignment horizontal="center" vertical="center"/>
      <protection/>
    </xf>
    <xf numFmtId="0" fontId="27" fillId="0" borderId="60" xfId="66" applyFont="1" applyBorder="1" applyAlignment="1">
      <alignment horizontal="center" vertical="center"/>
      <protection/>
    </xf>
    <xf numFmtId="0" fontId="27" fillId="0" borderId="58" xfId="66" applyNumberFormat="1" applyFont="1" applyBorder="1" applyAlignment="1">
      <alignment horizontal="center" vertical="center"/>
      <protection/>
    </xf>
    <xf numFmtId="0" fontId="27" fillId="0" borderId="59" xfId="66" applyNumberFormat="1" applyFont="1" applyBorder="1" applyAlignment="1">
      <alignment horizontal="center" vertical="center"/>
      <protection/>
    </xf>
    <xf numFmtId="0" fontId="27" fillId="0" borderId="60" xfId="66" applyNumberFormat="1" applyFont="1" applyBorder="1" applyAlignment="1">
      <alignment horizontal="center" vertical="center"/>
      <protection/>
    </xf>
    <xf numFmtId="0" fontId="27" fillId="0" borderId="58" xfId="66" applyFont="1" applyFill="1" applyBorder="1" applyAlignment="1">
      <alignment horizontal="center" vertical="center"/>
      <protection/>
    </xf>
    <xf numFmtId="0" fontId="27" fillId="0" borderId="59" xfId="66" applyFont="1" applyFill="1" applyBorder="1" applyAlignment="1">
      <alignment horizontal="center" vertical="center"/>
      <protection/>
    </xf>
    <xf numFmtId="0" fontId="27" fillId="0" borderId="61" xfId="66" applyFont="1" applyBorder="1" applyAlignment="1">
      <alignment horizontal="center" vertical="center"/>
      <protection/>
    </xf>
    <xf numFmtId="0" fontId="27" fillId="0" borderId="55" xfId="66" applyFont="1" applyBorder="1" applyAlignment="1">
      <alignment horizontal="center" vertical="center"/>
      <protection/>
    </xf>
    <xf numFmtId="0" fontId="27" fillId="0" borderId="28" xfId="66" applyFont="1" applyBorder="1" applyAlignment="1">
      <alignment horizontal="center" vertical="center"/>
      <protection/>
    </xf>
    <xf numFmtId="0" fontId="27" fillId="0" borderId="14" xfId="66" applyFont="1" applyBorder="1" applyAlignment="1">
      <alignment horizontal="center" vertical="center"/>
      <protection/>
    </xf>
    <xf numFmtId="0" fontId="27" fillId="0" borderId="61" xfId="66" applyFont="1" applyFill="1" applyBorder="1" applyAlignment="1">
      <alignment horizontal="center" vertical="center"/>
      <protection/>
    </xf>
    <xf numFmtId="0" fontId="27" fillId="0" borderId="55" xfId="66" applyFont="1" applyFill="1" applyBorder="1" applyAlignment="1">
      <alignment horizontal="center" vertical="center"/>
      <protection/>
    </xf>
    <xf numFmtId="0" fontId="27" fillId="0" borderId="28" xfId="66" applyFont="1" applyFill="1" applyBorder="1" applyAlignment="1">
      <alignment horizontal="center" vertical="center"/>
      <protection/>
    </xf>
    <xf numFmtId="0" fontId="27" fillId="0" borderId="14" xfId="66" applyFont="1" applyFill="1" applyBorder="1" applyAlignment="1">
      <alignment horizontal="center" vertical="center"/>
      <protection/>
    </xf>
    <xf numFmtId="0" fontId="27" fillId="0" borderId="62" xfId="66" applyFont="1" applyFill="1" applyBorder="1" applyAlignment="1">
      <alignment horizontal="center" vertical="center"/>
      <protection/>
    </xf>
    <xf numFmtId="0" fontId="27" fillId="0" borderId="33" xfId="66" applyFont="1" applyFill="1" applyBorder="1" applyAlignment="1">
      <alignment horizontal="center" vertical="center"/>
      <protection/>
    </xf>
    <xf numFmtId="0" fontId="27" fillId="0" borderId="63" xfId="66" applyFont="1" applyFill="1" applyBorder="1" applyAlignment="1">
      <alignment horizontal="center" vertical="center"/>
      <protection/>
    </xf>
    <xf numFmtId="0" fontId="27" fillId="0" borderId="64" xfId="66" applyFont="1" applyFill="1" applyBorder="1" applyAlignment="1">
      <alignment horizontal="center" vertical="center"/>
      <protection/>
    </xf>
    <xf numFmtId="0" fontId="27" fillId="0" borderId="65" xfId="66" applyFont="1" applyBorder="1" applyAlignment="1">
      <alignment horizontal="center" vertical="center" shrinkToFit="1"/>
      <protection/>
    </xf>
    <xf numFmtId="0" fontId="27" fillId="0" borderId="66" xfId="66" applyFont="1" applyBorder="1" applyAlignment="1">
      <alignment horizontal="center" vertical="center" shrinkToFit="1"/>
      <protection/>
    </xf>
    <xf numFmtId="0" fontId="27" fillId="0" borderId="66" xfId="66" applyFont="1" applyFill="1" applyBorder="1" applyAlignment="1">
      <alignment horizontal="center" vertical="center" shrinkToFit="1"/>
      <protection/>
    </xf>
    <xf numFmtId="0" fontId="27" fillId="0" borderId="67" xfId="66" applyFont="1" applyFill="1" applyBorder="1" applyAlignment="1">
      <alignment horizontal="center" vertical="center" shrinkToFit="1"/>
      <protection/>
    </xf>
    <xf numFmtId="0" fontId="27" fillId="0" borderId="68" xfId="66" applyFont="1" applyFill="1" applyBorder="1" applyAlignment="1">
      <alignment horizontal="center" vertical="center" shrinkToFit="1"/>
      <protection/>
    </xf>
    <xf numFmtId="0" fontId="19" fillId="0" borderId="15" xfId="66" applyFont="1" applyBorder="1" applyAlignment="1">
      <alignment horizontal="center" vertical="center"/>
      <protection/>
    </xf>
    <xf numFmtId="0" fontId="19" fillId="0" borderId="69" xfId="66" applyFont="1" applyBorder="1" applyAlignment="1">
      <alignment horizontal="center" vertical="center"/>
      <protection/>
    </xf>
    <xf numFmtId="0" fontId="19" fillId="0" borderId="70" xfId="66" applyFont="1" applyBorder="1" applyAlignment="1">
      <alignment horizontal="center" vertical="center"/>
      <protection/>
    </xf>
    <xf numFmtId="0" fontId="19" fillId="0" borderId="54" xfId="66" applyFont="1" applyBorder="1" applyAlignment="1">
      <alignment horizontal="center" vertical="center"/>
      <protection/>
    </xf>
    <xf numFmtId="0" fontId="19" fillId="0" borderId="60" xfId="66" applyFont="1" applyBorder="1" applyAlignment="1">
      <alignment horizontal="center" vertical="center"/>
      <protection/>
    </xf>
    <xf numFmtId="0" fontId="19" fillId="0" borderId="28" xfId="66" applyFont="1" applyBorder="1" applyAlignment="1">
      <alignment horizontal="center" vertical="center"/>
      <protection/>
    </xf>
    <xf numFmtId="0" fontId="19" fillId="0" borderId="29" xfId="66" applyFont="1" applyBorder="1" applyAlignment="1">
      <alignment horizontal="center" vertical="center"/>
      <protection/>
    </xf>
    <xf numFmtId="0" fontId="19" fillId="0" borderId="16" xfId="66" applyFont="1" applyBorder="1" applyAlignment="1">
      <alignment horizontal="center" vertical="center"/>
      <protection/>
    </xf>
    <xf numFmtId="0" fontId="19" fillId="0" borderId="10" xfId="66" applyFont="1" applyBorder="1" applyAlignment="1">
      <alignment horizontal="center" vertical="center"/>
      <protection/>
    </xf>
    <xf numFmtId="0" fontId="19" fillId="0" borderId="36" xfId="66" applyFont="1" applyBorder="1" applyAlignment="1">
      <alignment horizontal="center" vertical="center"/>
      <protection/>
    </xf>
    <xf numFmtId="0" fontId="19" fillId="0" borderId="30" xfId="66" applyFont="1" applyBorder="1" applyAlignment="1">
      <alignment horizontal="center" vertical="center"/>
      <protection/>
    </xf>
    <xf numFmtId="0" fontId="19" fillId="0" borderId="71" xfId="66" applyFont="1" applyBorder="1" applyAlignment="1">
      <alignment horizontal="center" vertical="center"/>
      <protection/>
    </xf>
    <xf numFmtId="0" fontId="19" fillId="0" borderId="72" xfId="66" applyFont="1" applyBorder="1" applyAlignment="1">
      <alignment horizontal="center" vertical="center"/>
      <protection/>
    </xf>
    <xf numFmtId="0" fontId="19" fillId="0" borderId="73" xfId="66" applyFont="1" applyBorder="1" applyAlignment="1">
      <alignment horizontal="center" vertical="center"/>
      <protection/>
    </xf>
    <xf numFmtId="0" fontId="19" fillId="0" borderId="74" xfId="66" applyFont="1" applyBorder="1" applyAlignment="1">
      <alignment horizontal="center" vertical="center"/>
      <protection/>
    </xf>
    <xf numFmtId="0" fontId="19" fillId="22" borderId="15" xfId="66" applyFont="1" applyFill="1" applyBorder="1" applyAlignment="1">
      <alignment horizontal="center" vertical="center"/>
      <protection/>
    </xf>
    <xf numFmtId="0" fontId="19" fillId="22" borderId="69" xfId="66" applyFont="1" applyFill="1" applyBorder="1" applyAlignment="1">
      <alignment horizontal="center" vertical="center"/>
      <protection/>
    </xf>
    <xf numFmtId="0" fontId="19" fillId="22" borderId="70" xfId="66" applyFont="1" applyFill="1" applyBorder="1" applyAlignment="1">
      <alignment horizontal="center" vertical="center"/>
      <protection/>
    </xf>
    <xf numFmtId="0" fontId="19" fillId="22" borderId="54" xfId="66" applyFont="1" applyFill="1" applyBorder="1" applyAlignment="1">
      <alignment horizontal="center" vertical="center"/>
      <protection/>
    </xf>
    <xf numFmtId="176" fontId="2" fillId="0" borderId="22" xfId="66" applyNumberFormat="1" applyFont="1" applyFill="1" applyBorder="1" applyAlignment="1">
      <alignment horizontal="center" vertical="center"/>
      <protection/>
    </xf>
    <xf numFmtId="176" fontId="2" fillId="0" borderId="75" xfId="66" applyNumberFormat="1" applyFont="1" applyFill="1" applyBorder="1" applyAlignment="1">
      <alignment horizontal="center" vertical="center"/>
      <protection/>
    </xf>
    <xf numFmtId="176" fontId="34" fillId="0" borderId="75" xfId="66" applyNumberFormat="1" applyFont="1" applyFill="1" applyBorder="1" applyAlignment="1">
      <alignment horizontal="center" vertical="center"/>
      <protection/>
    </xf>
    <xf numFmtId="176" fontId="34" fillId="0" borderId="76" xfId="66" applyNumberFormat="1" applyFont="1" applyFill="1" applyBorder="1" applyAlignment="1">
      <alignment horizontal="center" vertical="center"/>
      <protection/>
    </xf>
    <xf numFmtId="176" fontId="34" fillId="0" borderId="77" xfId="66" applyNumberFormat="1" applyFont="1" applyFill="1" applyBorder="1" applyAlignment="1">
      <alignment horizontal="center" vertical="center"/>
      <protection/>
    </xf>
    <xf numFmtId="0" fontId="27" fillId="0" borderId="78" xfId="66" applyFont="1" applyFill="1" applyBorder="1" applyAlignment="1">
      <alignment horizontal="center" vertical="center"/>
      <protection/>
    </xf>
    <xf numFmtId="0" fontId="27" fillId="0" borderId="79" xfId="66" applyFont="1" applyFill="1" applyBorder="1" applyAlignment="1">
      <alignment horizontal="center" vertical="center"/>
      <protection/>
    </xf>
    <xf numFmtId="0" fontId="27" fillId="0" borderId="80" xfId="66" applyFont="1" applyFill="1" applyBorder="1" applyAlignment="1">
      <alignment horizontal="center" vertical="center"/>
      <protection/>
    </xf>
    <xf numFmtId="0" fontId="27" fillId="0" borderId="81" xfId="66" applyFont="1" applyFill="1" applyBorder="1" applyAlignment="1">
      <alignment horizontal="center" vertical="center"/>
      <protection/>
    </xf>
    <xf numFmtId="0" fontId="27" fillId="0" borderId="82" xfId="66" applyFont="1" applyBorder="1" applyAlignment="1">
      <alignment horizontal="center" vertical="center"/>
      <protection/>
    </xf>
    <xf numFmtId="0" fontId="27" fillId="0" borderId="83" xfId="66" applyFont="1" applyBorder="1" applyAlignment="1">
      <alignment horizontal="center" vertical="center"/>
      <protection/>
    </xf>
    <xf numFmtId="0" fontId="27" fillId="0" borderId="84" xfId="66" applyFont="1" applyBorder="1" applyAlignment="1">
      <alignment horizontal="center" vertical="center"/>
      <protection/>
    </xf>
    <xf numFmtId="0" fontId="27" fillId="0" borderId="85" xfId="66" applyFont="1" applyBorder="1" applyAlignment="1">
      <alignment horizontal="center" vertical="center"/>
      <protection/>
    </xf>
    <xf numFmtId="0" fontId="27" fillId="0" borderId="86" xfId="66" applyFont="1" applyBorder="1" applyAlignment="1">
      <alignment horizontal="center" vertical="center"/>
      <protection/>
    </xf>
    <xf numFmtId="0" fontId="27" fillId="0" borderId="87" xfId="66" applyFont="1" applyBorder="1" applyAlignment="1">
      <alignment horizontal="center" vertical="center"/>
      <protection/>
    </xf>
    <xf numFmtId="0" fontId="27" fillId="0" borderId="78" xfId="66" applyFont="1" applyBorder="1" applyAlignment="1">
      <alignment horizontal="center" vertical="center"/>
      <protection/>
    </xf>
    <xf numFmtId="0" fontId="27" fillId="0" borderId="79" xfId="66" applyFont="1" applyBorder="1" applyAlignment="1">
      <alignment horizontal="center" vertical="center"/>
      <protection/>
    </xf>
    <xf numFmtId="0" fontId="27" fillId="0" borderId="88" xfId="66" applyFont="1" applyBorder="1" applyAlignment="1">
      <alignment horizontal="center" vertical="center"/>
      <protection/>
    </xf>
    <xf numFmtId="0" fontId="27" fillId="0" borderId="89" xfId="66" applyFont="1" applyBorder="1" applyAlignment="1">
      <alignment horizontal="center" vertical="center"/>
      <protection/>
    </xf>
    <xf numFmtId="0" fontId="27" fillId="0" borderId="88" xfId="66" applyFont="1" applyFill="1" applyBorder="1" applyAlignment="1">
      <alignment horizontal="center" vertical="center"/>
      <protection/>
    </xf>
    <xf numFmtId="0" fontId="27" fillId="0" borderId="89" xfId="66" applyFont="1" applyFill="1" applyBorder="1" applyAlignment="1">
      <alignment horizontal="center" vertical="center"/>
      <protection/>
    </xf>
    <xf numFmtId="0" fontId="27" fillId="0" borderId="86" xfId="66" applyFont="1" applyFill="1" applyBorder="1" applyAlignment="1">
      <alignment horizontal="center" vertical="center"/>
      <protection/>
    </xf>
    <xf numFmtId="0" fontId="27" fillId="0" borderId="87" xfId="66" applyFont="1" applyFill="1" applyBorder="1" applyAlignment="1">
      <alignment horizontal="center" vertical="center"/>
      <protection/>
    </xf>
    <xf numFmtId="0" fontId="27" fillId="0" borderId="90" xfId="66" applyFont="1" applyFill="1" applyBorder="1" applyAlignment="1">
      <alignment horizontal="center" vertical="center"/>
      <protection/>
    </xf>
    <xf numFmtId="0" fontId="27" fillId="0" borderId="91" xfId="66" applyFont="1" applyFill="1" applyBorder="1" applyAlignment="1">
      <alignment horizontal="center" vertical="center"/>
      <protection/>
    </xf>
    <xf numFmtId="0" fontId="27" fillId="23" borderId="92" xfId="66" applyFont="1" applyFill="1" applyBorder="1" applyAlignment="1" applyProtection="1">
      <alignment horizontal="center" vertical="center" shrinkToFit="1"/>
      <protection locked="0"/>
    </xf>
    <xf numFmtId="0" fontId="27" fillId="23" borderId="93" xfId="66" applyFont="1" applyFill="1" applyBorder="1" applyAlignment="1" applyProtection="1">
      <alignment horizontal="center" vertical="center" shrinkToFit="1"/>
      <protection locked="0"/>
    </xf>
    <xf numFmtId="0" fontId="27" fillId="23" borderId="27" xfId="66" applyFont="1" applyFill="1" applyBorder="1" applyAlignment="1" applyProtection="1">
      <alignment horizontal="center" vertical="center" shrinkToFit="1"/>
      <protection locked="0"/>
    </xf>
    <xf numFmtId="0" fontId="19" fillId="0" borderId="33" xfId="62" applyFont="1" applyFill="1" applyBorder="1" applyAlignment="1" applyProtection="1">
      <alignment horizontal="left" vertical="center"/>
      <protection locked="0"/>
    </xf>
    <xf numFmtId="0" fontId="0" fillId="0" borderId="33" xfId="0" applyFont="1" applyBorder="1" applyAlignment="1">
      <alignment horizontal="left" vertical="center"/>
    </xf>
    <xf numFmtId="20" fontId="19" fillId="5" borderId="14" xfId="62" applyNumberFormat="1" applyFont="1" applyFill="1" applyBorder="1" applyAlignment="1" applyProtection="1">
      <alignment horizontal="left" vertical="center"/>
      <protection locked="0"/>
    </xf>
    <xf numFmtId="0" fontId="0" fillId="5" borderId="55" xfId="0" applyFill="1" applyBorder="1" applyAlignment="1">
      <alignment horizontal="left" vertical="center"/>
    </xf>
    <xf numFmtId="0" fontId="0" fillId="5" borderId="28" xfId="0" applyFill="1" applyBorder="1" applyAlignment="1">
      <alignment horizontal="left" vertical="center"/>
    </xf>
    <xf numFmtId="0" fontId="19" fillId="0" borderId="64" xfId="62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8" fillId="0" borderId="64" xfId="62" applyFont="1" applyFill="1" applyBorder="1" applyAlignment="1" applyProtection="1">
      <alignment horizontal="center" vertical="center" shrinkToFit="1"/>
      <protection locked="0"/>
    </xf>
    <xf numFmtId="0" fontId="28" fillId="0" borderId="33" xfId="62" applyFont="1" applyFill="1" applyBorder="1" applyAlignment="1" applyProtection="1">
      <alignment horizontal="center" vertical="center" shrinkToFit="1"/>
      <protection locked="0"/>
    </xf>
    <xf numFmtId="0" fontId="28" fillId="0" borderId="63" xfId="62" applyFont="1" applyFill="1" applyBorder="1" applyAlignment="1" applyProtection="1">
      <alignment horizontal="center" vertical="center" shrinkToFit="1"/>
      <protection locked="0"/>
    </xf>
    <xf numFmtId="176" fontId="2" fillId="0" borderId="77" xfId="66" applyNumberFormat="1" applyFont="1" applyFill="1" applyBorder="1" applyAlignment="1">
      <alignment horizontal="center" vertical="center"/>
      <protection/>
    </xf>
    <xf numFmtId="0" fontId="27" fillId="0" borderId="94" xfId="66" applyFont="1" applyFill="1" applyBorder="1" applyAlignment="1">
      <alignment horizontal="center" vertical="center"/>
      <protection/>
    </xf>
    <xf numFmtId="0" fontId="25" fillId="0" borderId="0" xfId="69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69" applyFont="1" applyFill="1" applyAlignment="1">
      <alignment horizontal="center" vertical="center" shrinkToFit="1"/>
    </xf>
    <xf numFmtId="0" fontId="2" fillId="0" borderId="0" xfId="69" applyFont="1" applyFill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Font="1" applyBorder="1" applyAlignment="1">
      <alignment horizontal="center" vertical="top" textRotation="255"/>
    </xf>
    <xf numFmtId="0" fontId="0" fillId="0" borderId="47" xfId="0" applyFont="1" applyBorder="1" applyAlignment="1">
      <alignment horizontal="center" vertical="top" textRotation="255"/>
    </xf>
    <xf numFmtId="0" fontId="0" fillId="0" borderId="50" xfId="0" applyFont="1" applyBorder="1" applyAlignment="1">
      <alignment horizontal="center" vertical="top" textRotation="255"/>
    </xf>
    <xf numFmtId="0" fontId="0" fillId="0" borderId="97" xfId="0" applyFont="1" applyBorder="1" applyAlignment="1">
      <alignment horizontal="center" vertical="top" textRotation="255"/>
    </xf>
    <xf numFmtId="0" fontId="0" fillId="0" borderId="98" xfId="0" applyFont="1" applyBorder="1" applyAlignment="1">
      <alignment horizontal="center" vertical="top" textRotation="255"/>
    </xf>
    <xf numFmtId="0" fontId="30" fillId="0" borderId="99" xfId="64" applyFont="1" applyBorder="1" applyAlignment="1">
      <alignment horizontal="center" vertical="top" textRotation="255"/>
      <protection/>
    </xf>
    <xf numFmtId="0" fontId="35" fillId="0" borderId="0" xfId="62" applyFont="1" applyBorder="1" applyAlignment="1">
      <alignment horizontal="lef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8K-MIX（予選抽選用）" xfId="61"/>
    <cellStyle name="標準_Ｆリーグ組合せ（Ｕ－10決定）" xfId="62"/>
    <cellStyle name="標準_Ｆリーグ組合せ（Ｕ－10決定）_Ｕ-12（予選）1月21日_1" xfId="63"/>
    <cellStyle name="標準_Ｆリーグ組合せ（Ｕ－10決定）_組合せ_1" xfId="64"/>
    <cellStyle name="標準_Ｆリーグ組合せ（Ｕ－10決定）_組合せ_2" xfId="65"/>
    <cellStyle name="標準_星取表" xfId="66"/>
    <cellStyle name="Followed Hyperlink" xfId="67"/>
    <cellStyle name="良い" xfId="68"/>
    <cellStyle name="㼿㼿㼿㼿㼿㼿㼿㼿㼿Ȁ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1</xdr:row>
      <xdr:rowOff>285750</xdr:rowOff>
    </xdr:from>
    <xdr:to>
      <xdr:col>1</xdr:col>
      <xdr:colOff>771525</xdr:colOff>
      <xdr:row>1</xdr:row>
      <xdr:rowOff>285750</xdr:rowOff>
    </xdr:to>
    <xdr:sp>
      <xdr:nvSpPr>
        <xdr:cNvPr id="1" name="Line 1"/>
        <xdr:cNvSpPr>
          <a:spLocks/>
        </xdr:cNvSpPr>
      </xdr:nvSpPr>
      <xdr:spPr>
        <a:xfrm>
          <a:off x="9525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1</xdr:row>
      <xdr:rowOff>285750</xdr:rowOff>
    </xdr:from>
    <xdr:to>
      <xdr:col>1</xdr:col>
      <xdr:colOff>771525</xdr:colOff>
      <xdr:row>1</xdr:row>
      <xdr:rowOff>285750</xdr:rowOff>
    </xdr:to>
    <xdr:sp>
      <xdr:nvSpPr>
        <xdr:cNvPr id="1" name="Line 1"/>
        <xdr:cNvSpPr>
          <a:spLocks/>
        </xdr:cNvSpPr>
      </xdr:nvSpPr>
      <xdr:spPr>
        <a:xfrm>
          <a:off x="9525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771525</xdr:colOff>
      <xdr:row>1</xdr:row>
      <xdr:rowOff>285750</xdr:rowOff>
    </xdr:from>
    <xdr:to>
      <xdr:col>1</xdr:col>
      <xdr:colOff>771525</xdr:colOff>
      <xdr:row>1</xdr:row>
      <xdr:rowOff>285750</xdr:rowOff>
    </xdr:to>
    <xdr:sp>
      <xdr:nvSpPr>
        <xdr:cNvPr id="2" name="Line 1"/>
        <xdr:cNvSpPr>
          <a:spLocks/>
        </xdr:cNvSpPr>
      </xdr:nvSpPr>
      <xdr:spPr>
        <a:xfrm>
          <a:off x="9525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</xdr:row>
      <xdr:rowOff>400050</xdr:rowOff>
    </xdr:from>
    <xdr:to>
      <xdr:col>1</xdr:col>
      <xdr:colOff>533400</xdr:colOff>
      <xdr:row>1</xdr:row>
      <xdr:rowOff>400050</xdr:rowOff>
    </xdr:to>
    <xdr:sp>
      <xdr:nvSpPr>
        <xdr:cNvPr id="1" name="Line 1"/>
        <xdr:cNvSpPr>
          <a:spLocks/>
        </xdr:cNvSpPr>
      </xdr:nvSpPr>
      <xdr:spPr>
        <a:xfrm>
          <a:off x="819150" y="47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"/>
  <sheetViews>
    <sheetView tabSelected="1" zoomScalePageLayoutView="0" workbookViewId="0" topLeftCell="A1">
      <selection activeCell="H9" sqref="H9"/>
    </sheetView>
  </sheetViews>
  <sheetFormatPr defaultColWidth="8.796875" defaultRowHeight="15"/>
  <cols>
    <col min="1" max="1" width="2.8984375" style="32" customWidth="1"/>
    <col min="2" max="2" width="9.59765625" style="32" customWidth="1"/>
    <col min="3" max="3" width="4.59765625" style="32" customWidth="1"/>
    <col min="4" max="4" width="35.59765625" style="32" customWidth="1"/>
    <col min="5" max="5" width="27.09765625" style="32" customWidth="1"/>
    <col min="6" max="6" width="9" style="32" bestFit="1" customWidth="1"/>
    <col min="7" max="16384" width="9" style="32" customWidth="1"/>
  </cols>
  <sheetData>
    <row r="2" spans="2:5" ht="31.5" customHeight="1">
      <c r="B2" s="307" t="s">
        <v>0</v>
      </c>
      <c r="C2" s="307"/>
      <c r="D2" s="307"/>
      <c r="E2" s="308"/>
    </row>
    <row r="3" spans="2:5" ht="22.5" customHeight="1">
      <c r="B3" s="33" t="s">
        <v>1</v>
      </c>
      <c r="C3" s="34" t="s">
        <v>2</v>
      </c>
      <c r="D3" s="34" t="s">
        <v>3</v>
      </c>
      <c r="E3" s="46" t="s">
        <v>4</v>
      </c>
    </row>
    <row r="4" spans="2:5" ht="24.75" customHeight="1">
      <c r="B4" s="309" t="s">
        <v>5</v>
      </c>
      <c r="C4" s="35">
        <v>1</v>
      </c>
      <c r="D4" s="306" t="s">
        <v>6</v>
      </c>
      <c r="E4" s="47"/>
    </row>
    <row r="5" spans="2:5" ht="24.75" customHeight="1">
      <c r="B5" s="309"/>
      <c r="C5" s="36">
        <v>2</v>
      </c>
      <c r="D5" s="36" t="s">
        <v>7</v>
      </c>
      <c r="E5" s="37"/>
    </row>
    <row r="6" spans="2:5" ht="24.75" customHeight="1">
      <c r="B6" s="309"/>
      <c r="C6" s="38">
        <v>3</v>
      </c>
      <c r="D6" s="38" t="s">
        <v>8</v>
      </c>
      <c r="E6" s="39"/>
    </row>
    <row r="7" spans="2:5" ht="24.75" customHeight="1">
      <c r="B7" s="309"/>
      <c r="C7" s="38">
        <v>4</v>
      </c>
      <c r="D7" s="36" t="s">
        <v>9</v>
      </c>
      <c r="E7" s="39"/>
    </row>
    <row r="8" spans="2:5" ht="24.75" customHeight="1">
      <c r="B8" s="309"/>
      <c r="C8" s="182">
        <v>5</v>
      </c>
      <c r="D8" s="182" t="s">
        <v>10</v>
      </c>
      <c r="E8" s="183"/>
    </row>
    <row r="9" spans="2:5" ht="24.75" customHeight="1">
      <c r="B9" s="309" t="s">
        <v>11</v>
      </c>
      <c r="C9" s="41">
        <v>6</v>
      </c>
      <c r="D9" s="41" t="s">
        <v>12</v>
      </c>
      <c r="E9" s="42"/>
    </row>
    <row r="10" spans="2:5" ht="24.75" customHeight="1">
      <c r="B10" s="310"/>
      <c r="C10" s="36">
        <v>7</v>
      </c>
      <c r="D10" s="36" t="s">
        <v>13</v>
      </c>
      <c r="E10" s="43"/>
    </row>
    <row r="11" spans="2:5" ht="24.75" customHeight="1">
      <c r="B11" s="311"/>
      <c r="C11" s="36">
        <v>8</v>
      </c>
      <c r="D11" s="38" t="s">
        <v>14</v>
      </c>
      <c r="E11" s="44"/>
    </row>
    <row r="12" spans="2:5" ht="24.75" customHeight="1">
      <c r="B12" s="311"/>
      <c r="C12" s="40">
        <v>9</v>
      </c>
      <c r="D12" s="38" t="s">
        <v>15</v>
      </c>
      <c r="E12" s="44"/>
    </row>
    <row r="13" spans="2:5" ht="24.75" customHeight="1">
      <c r="B13" s="309" t="s">
        <v>16</v>
      </c>
      <c r="C13" s="45">
        <v>10</v>
      </c>
      <c r="D13" s="41" t="s">
        <v>17</v>
      </c>
      <c r="E13" s="42"/>
    </row>
    <row r="14" spans="2:5" ht="24.75" customHeight="1">
      <c r="B14" s="310"/>
      <c r="C14" s="36">
        <v>11</v>
      </c>
      <c r="D14" s="36" t="s">
        <v>18</v>
      </c>
      <c r="E14" s="43"/>
    </row>
    <row r="15" spans="2:5" ht="24.75" customHeight="1">
      <c r="B15" s="311"/>
      <c r="C15" s="36">
        <v>12</v>
      </c>
      <c r="D15" s="38" t="s">
        <v>19</v>
      </c>
      <c r="E15" s="44"/>
    </row>
    <row r="16" spans="2:5" ht="24.75" customHeight="1">
      <c r="B16" s="311"/>
      <c r="C16" s="36">
        <v>13</v>
      </c>
      <c r="D16" s="38" t="s">
        <v>20</v>
      </c>
      <c r="E16" s="44"/>
    </row>
    <row r="17" spans="2:5" ht="24.75" customHeight="1">
      <c r="B17" s="309" t="s">
        <v>21</v>
      </c>
      <c r="C17" s="41">
        <v>14</v>
      </c>
      <c r="D17" s="41" t="s">
        <v>22</v>
      </c>
      <c r="E17" s="42"/>
    </row>
    <row r="18" spans="2:5" ht="24.75" customHeight="1">
      <c r="B18" s="309"/>
      <c r="C18" s="36">
        <v>15</v>
      </c>
      <c r="D18" s="36" t="s">
        <v>23</v>
      </c>
      <c r="E18" s="43"/>
    </row>
    <row r="19" spans="2:5" ht="24.75" customHeight="1">
      <c r="B19" s="309"/>
      <c r="C19" s="36">
        <v>16</v>
      </c>
      <c r="D19" s="38" t="s">
        <v>24</v>
      </c>
      <c r="E19" s="44"/>
    </row>
    <row r="20" spans="2:5" ht="24.75" customHeight="1">
      <c r="B20" s="312"/>
      <c r="C20" s="185">
        <v>17</v>
      </c>
      <c r="D20" s="185" t="s">
        <v>25</v>
      </c>
      <c r="E20" s="184"/>
    </row>
    <row r="21" spans="2:5" ht="24.75" customHeight="1">
      <c r="B21" s="309" t="s">
        <v>26</v>
      </c>
      <c r="C21" s="41">
        <v>18</v>
      </c>
      <c r="D21" s="41" t="s">
        <v>27</v>
      </c>
      <c r="E21" s="42"/>
    </row>
    <row r="22" spans="2:5" ht="24.75" customHeight="1">
      <c r="B22" s="309"/>
      <c r="C22" s="36">
        <v>19</v>
      </c>
      <c r="D22" s="36" t="s">
        <v>28</v>
      </c>
      <c r="E22" s="43"/>
    </row>
    <row r="23" spans="2:5" ht="24.75" customHeight="1">
      <c r="B23" s="309"/>
      <c r="C23" s="36">
        <v>20</v>
      </c>
      <c r="D23" s="38" t="s">
        <v>29</v>
      </c>
      <c r="E23" s="44"/>
    </row>
    <row r="24" spans="2:5" ht="24.75" customHeight="1">
      <c r="B24" s="312"/>
      <c r="C24" s="185">
        <v>21</v>
      </c>
      <c r="D24" s="185" t="s">
        <v>30</v>
      </c>
      <c r="E24" s="184"/>
    </row>
    <row r="25" ht="13.5">
      <c r="C25" s="62"/>
    </row>
    <row r="26" ht="13.5">
      <c r="B26" s="32" t="s">
        <v>31</v>
      </c>
    </row>
  </sheetData>
  <sheetProtection/>
  <mergeCells count="6">
    <mergeCell ref="B2:E2"/>
    <mergeCell ref="B4:B8"/>
    <mergeCell ref="B9:B12"/>
    <mergeCell ref="B13:B16"/>
    <mergeCell ref="B17:B20"/>
    <mergeCell ref="B21:B24"/>
  </mergeCells>
  <printOptions horizontalCentered="1"/>
  <pageMargins left="0.5111111111111111" right="0.5506944444444445" top="0.9055555555555556" bottom="0.9840277777777777" header="0.6298611111111111" footer="0.7479166666666667"/>
  <pageSetup horizontalDpi="600" verticalDpi="600" orientation="portrait" paperSize="9"/>
  <headerFooter alignWithMargins="0">
    <oddHeader>&amp;L&amp;"MS UI Gothic"&amp;9&amp;C&amp;"MS UI Gothic"&amp;9&amp;R&amp;"ＭＳ 明朝"&amp;12抽選日2018.12.22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37"/>
  <sheetViews>
    <sheetView zoomScalePageLayoutView="0" workbookViewId="0" topLeftCell="A1">
      <selection activeCell="H22" sqref="H22"/>
    </sheetView>
  </sheetViews>
  <sheetFormatPr defaultColWidth="9" defaultRowHeight="15"/>
  <cols>
    <col min="1" max="1" width="2" style="0" customWidth="1"/>
    <col min="2" max="7" width="12.59765625" style="0" customWidth="1"/>
  </cols>
  <sheetData>
    <row r="2" spans="2:7" ht="14.25">
      <c r="B2" s="313" t="s">
        <v>32</v>
      </c>
      <c r="C2" s="313"/>
      <c r="D2" s="313"/>
      <c r="E2" s="313"/>
      <c r="F2" s="313"/>
      <c r="G2" s="313"/>
    </row>
    <row r="3" spans="2:6" ht="14.25">
      <c r="B3" s="108"/>
      <c r="C3" s="108"/>
      <c r="D3" s="108"/>
      <c r="E3" s="108"/>
      <c r="F3" s="108"/>
    </row>
    <row r="4" spans="2:6" ht="14.25">
      <c r="B4" s="104"/>
      <c r="C4" s="104"/>
      <c r="D4" s="104"/>
      <c r="E4" s="104"/>
      <c r="F4" s="104"/>
    </row>
    <row r="5" spans="2:7" ht="18" customHeight="1">
      <c r="B5" s="314" t="s">
        <v>33</v>
      </c>
      <c r="C5" s="314"/>
      <c r="D5" s="315"/>
      <c r="E5" s="113"/>
      <c r="F5" s="113" t="s">
        <v>34</v>
      </c>
      <c r="G5" s="109" t="s">
        <v>35</v>
      </c>
    </row>
    <row r="6" spans="2:7" ht="18" customHeight="1">
      <c r="B6" s="130" t="s">
        <v>36</v>
      </c>
      <c r="C6" s="130">
        <v>1</v>
      </c>
      <c r="D6" s="130">
        <v>2</v>
      </c>
      <c r="E6" s="130">
        <v>3</v>
      </c>
      <c r="F6" s="131">
        <v>4</v>
      </c>
      <c r="G6" s="178">
        <v>5</v>
      </c>
    </row>
    <row r="7" spans="2:7" ht="18" customHeight="1">
      <c r="B7" s="134" t="s">
        <v>5</v>
      </c>
      <c r="C7" s="143" t="str">
        <f>'参加ﾁｰﾑ'!D4</f>
        <v>SJFC</v>
      </c>
      <c r="D7" s="143" t="str">
        <f>'参加ﾁｰﾑ'!D5</f>
        <v>伝馬ＦＣ</v>
      </c>
      <c r="E7" s="143" t="str">
        <f>'参加ﾁｰﾑ'!D6</f>
        <v>キューズフットサル.ｊｒ</v>
      </c>
      <c r="F7" s="143" t="str">
        <f>'参加ﾁｰﾑ'!D7</f>
        <v>静岡城内フットボールクラブ</v>
      </c>
      <c r="G7" s="143" t="str">
        <f>'参加ﾁｰﾑ'!D8</f>
        <v>FC.LESTE・A</v>
      </c>
    </row>
    <row r="8" spans="2:7" ht="18" customHeight="1">
      <c r="B8" s="136" t="s">
        <v>11</v>
      </c>
      <c r="C8" s="141" t="str">
        <f>'参加ﾁｰﾑ'!D9</f>
        <v>フォンテボリスタ</v>
      </c>
      <c r="D8" s="141" t="str">
        <f>'参加ﾁｰﾑ'!D10</f>
        <v>SHIZUNAN FC</v>
      </c>
      <c r="E8" s="141" t="str">
        <f>'参加ﾁｰﾑ'!D11</f>
        <v>FC.LESTE・B</v>
      </c>
      <c r="F8" s="141" t="str">
        <f>'参加ﾁｰﾑ'!D12</f>
        <v>SWJ</v>
      </c>
      <c r="G8" s="261"/>
    </row>
    <row r="9" spans="2:7" ht="18" customHeight="1">
      <c r="B9" s="135" t="s">
        <v>16</v>
      </c>
      <c r="C9" s="142" t="str">
        <f>'参加ﾁｰﾑ'!D13</f>
        <v>長田西ＳＳＳ</v>
      </c>
      <c r="D9" s="142" t="str">
        <f>'参加ﾁｰﾑ'!D14</f>
        <v>セユーズ</v>
      </c>
      <c r="E9" s="142" t="str">
        <f>'参加ﾁｰﾑ'!D15</f>
        <v>ＰＩＶＯ</v>
      </c>
      <c r="F9" s="142" t="str">
        <f>'参加ﾁｰﾑ'!D16</f>
        <v>Qualita</v>
      </c>
      <c r="G9" s="262"/>
    </row>
    <row r="10" spans="2:7" ht="18" customHeight="1">
      <c r="B10" s="260" t="s">
        <v>21</v>
      </c>
      <c r="C10" s="259" t="str">
        <f>'参加ﾁｰﾑ'!D17</f>
        <v>SENA.FC</v>
      </c>
      <c r="D10" s="259" t="str">
        <f>'参加ﾁｰﾑ'!D18</f>
        <v>服織ＳＳＳ</v>
      </c>
      <c r="E10" s="259" t="str">
        <f>'参加ﾁｰﾑ'!D19</f>
        <v>SENA.FCS</v>
      </c>
      <c r="F10" s="259" t="str">
        <f>'参加ﾁｰﾑ'!D20</f>
        <v>城北ＦＣ</v>
      </c>
      <c r="G10" s="262"/>
    </row>
    <row r="11" spans="2:7" ht="18" customHeight="1">
      <c r="B11" s="274" t="s">
        <v>26</v>
      </c>
      <c r="C11" s="273" t="str">
        <f>'参加ﾁｰﾑ'!D21</f>
        <v>安倍口足久保ＳＳＳ</v>
      </c>
      <c r="D11" s="273" t="str">
        <f>'参加ﾁｰﾑ'!D22</f>
        <v>ピュアＦＣ</v>
      </c>
      <c r="E11" s="273" t="str">
        <f>'参加ﾁｰﾑ'!D23</f>
        <v>リベルダージ静岡ＦＣ</v>
      </c>
      <c r="F11" s="273" t="str">
        <f>'参加ﾁｰﾑ'!D24</f>
        <v>ピュアＦＡ</v>
      </c>
      <c r="G11" s="263"/>
    </row>
    <row r="12" spans="3:6" ht="15.75" customHeight="1">
      <c r="C12" s="132"/>
      <c r="F12" s="133"/>
    </row>
    <row r="13" spans="2:7" ht="15.75" customHeight="1">
      <c r="B13" s="316" t="s">
        <v>37</v>
      </c>
      <c r="C13" s="316"/>
      <c r="D13" s="316"/>
      <c r="E13" s="316"/>
      <c r="F13" s="316"/>
      <c r="G13" s="316"/>
    </row>
    <row r="14" spans="2:7" ht="15.75" customHeight="1">
      <c r="B14" s="316"/>
      <c r="C14" s="316"/>
      <c r="D14" s="316"/>
      <c r="E14" s="316"/>
      <c r="F14" s="316"/>
      <c r="G14" s="316"/>
    </row>
    <row r="15" spans="2:7" ht="15.75" customHeight="1">
      <c r="B15" s="138"/>
      <c r="C15" s="140"/>
      <c r="D15" s="138"/>
      <c r="E15" s="138"/>
      <c r="F15" s="139"/>
      <c r="G15" s="138"/>
    </row>
    <row r="16" spans="2:6" ht="18" customHeight="1">
      <c r="B16" s="107"/>
      <c r="C16" s="107"/>
      <c r="D16" s="107"/>
      <c r="E16" s="107"/>
      <c r="F16" s="104"/>
    </row>
    <row r="17" spans="2:6" ht="18" customHeight="1">
      <c r="B17" s="110" t="s">
        <v>38</v>
      </c>
      <c r="C17" s="107"/>
      <c r="D17" s="107"/>
      <c r="E17" s="109" t="s">
        <v>39</v>
      </c>
      <c r="F17" s="109"/>
    </row>
    <row r="18" spans="2:5" ht="15.75" customHeight="1">
      <c r="B18" s="137" t="s">
        <v>36</v>
      </c>
      <c r="C18" s="145">
        <v>1</v>
      </c>
      <c r="D18" s="145">
        <v>2</v>
      </c>
      <c r="E18" s="145">
        <v>3</v>
      </c>
    </row>
    <row r="19" spans="2:5" ht="15.75" customHeight="1">
      <c r="B19" s="64" t="s">
        <v>40</v>
      </c>
      <c r="C19" s="144" t="s">
        <v>41</v>
      </c>
      <c r="D19" s="144" t="s">
        <v>42</v>
      </c>
      <c r="E19" s="297" t="s">
        <v>43</v>
      </c>
    </row>
    <row r="20" spans="2:5" ht="15.75" customHeight="1">
      <c r="B20" s="265" t="s">
        <v>44</v>
      </c>
      <c r="C20" s="264" t="s">
        <v>45</v>
      </c>
      <c r="D20" s="264" t="s">
        <v>46</v>
      </c>
      <c r="E20" s="264" t="s">
        <v>47</v>
      </c>
    </row>
    <row r="21" spans="2:5" ht="15.75" customHeight="1">
      <c r="B21" s="269" t="s">
        <v>48</v>
      </c>
      <c r="C21" s="266" t="s">
        <v>49</v>
      </c>
      <c r="D21" s="266" t="s">
        <v>50</v>
      </c>
      <c r="E21" s="266" t="s">
        <v>51</v>
      </c>
    </row>
    <row r="22" spans="2:5" ht="18" customHeight="1">
      <c r="B22" s="270" t="s">
        <v>52</v>
      </c>
      <c r="C22" s="271" t="s">
        <v>53</v>
      </c>
      <c r="D22" s="271" t="s">
        <v>54</v>
      </c>
      <c r="E22" s="271" t="s">
        <v>55</v>
      </c>
    </row>
    <row r="23" spans="2:6" ht="18" customHeight="1">
      <c r="B23" s="272" t="s">
        <v>56</v>
      </c>
      <c r="C23" s="268"/>
      <c r="D23" s="268"/>
      <c r="E23" s="268"/>
      <c r="F23" s="267"/>
    </row>
    <row r="24" spans="2:6" ht="18" customHeight="1">
      <c r="B24" s="272"/>
      <c r="C24" s="268"/>
      <c r="D24" s="268"/>
      <c r="E24" s="268"/>
      <c r="F24" s="267"/>
    </row>
    <row r="25" spans="2:7" ht="18" customHeight="1">
      <c r="B25" s="437" t="s">
        <v>152</v>
      </c>
      <c r="C25" s="106"/>
      <c r="D25" s="106"/>
      <c r="E25" s="106"/>
      <c r="F25" s="112"/>
      <c r="G25" s="112" t="s">
        <v>57</v>
      </c>
    </row>
    <row r="26" spans="2:6" ht="18" customHeight="1">
      <c r="B26" s="111"/>
      <c r="C26" s="111"/>
      <c r="D26" s="111"/>
      <c r="E26" s="111"/>
      <c r="F26" s="111"/>
    </row>
    <row r="27" spans="2:6" ht="18" customHeight="1">
      <c r="B27" s="104"/>
      <c r="C27" s="104"/>
      <c r="D27" s="104"/>
      <c r="E27" s="104"/>
      <c r="F27" s="104"/>
    </row>
    <row r="28" spans="2:5" ht="18" customHeight="1">
      <c r="B28" s="110" t="s">
        <v>58</v>
      </c>
      <c r="C28" s="107"/>
      <c r="D28" s="107"/>
      <c r="E28" s="109" t="s">
        <v>59</v>
      </c>
    </row>
    <row r="29" spans="2:5" ht="18" customHeight="1">
      <c r="B29" s="110"/>
      <c r="C29" s="107"/>
      <c r="D29" s="107"/>
      <c r="E29" s="109"/>
    </row>
    <row r="30" spans="2:5" ht="18" customHeight="1">
      <c r="B30" s="177" t="s">
        <v>60</v>
      </c>
      <c r="C30" s="176" t="s">
        <v>61</v>
      </c>
      <c r="D30" s="176" t="s">
        <v>62</v>
      </c>
      <c r="E30" s="176" t="s">
        <v>63</v>
      </c>
    </row>
    <row r="31" spans="2:5" ht="18" customHeight="1">
      <c r="B31" s="175" t="s">
        <v>64</v>
      </c>
      <c r="C31" s="174" t="s">
        <v>65</v>
      </c>
      <c r="D31" s="174" t="s">
        <v>62</v>
      </c>
      <c r="E31" s="174" t="s">
        <v>66</v>
      </c>
    </row>
    <row r="32" spans="2:5" ht="18" customHeight="1">
      <c r="B32" s="175" t="s">
        <v>67</v>
      </c>
      <c r="C32" s="179" t="s">
        <v>68</v>
      </c>
      <c r="D32" s="179" t="s">
        <v>62</v>
      </c>
      <c r="E32" s="179" t="s">
        <v>69</v>
      </c>
    </row>
    <row r="33" spans="2:5" ht="18" customHeight="1">
      <c r="B33" s="173" t="s">
        <v>70</v>
      </c>
      <c r="C33" s="305" t="s">
        <v>71</v>
      </c>
      <c r="D33" s="305" t="s">
        <v>62</v>
      </c>
      <c r="E33" s="305" t="s">
        <v>72</v>
      </c>
    </row>
    <row r="34" spans="2:6" ht="18" customHeight="1">
      <c r="B34" s="181"/>
      <c r="C34" s="180"/>
      <c r="D34" s="180"/>
      <c r="E34" s="180"/>
      <c r="F34" s="104"/>
    </row>
    <row r="35" spans="2:6" ht="18" customHeight="1">
      <c r="B35" s="106" t="s">
        <v>31</v>
      </c>
      <c r="C35" s="106"/>
      <c r="D35" s="106"/>
      <c r="E35" s="106"/>
      <c r="F35" s="105"/>
    </row>
    <row r="36" spans="2:6" ht="14.25">
      <c r="B36" s="104"/>
      <c r="C36" s="104"/>
      <c r="D36" s="104"/>
      <c r="E36" s="104"/>
      <c r="F36" s="104"/>
    </row>
    <row r="37" spans="2:6" ht="14.25">
      <c r="B37" s="104"/>
      <c r="C37" s="104"/>
      <c r="D37" s="104"/>
      <c r="E37" s="104"/>
      <c r="F37" s="104"/>
    </row>
  </sheetData>
  <sheetProtection/>
  <mergeCells count="3">
    <mergeCell ref="B2:G2"/>
    <mergeCell ref="B5:D5"/>
    <mergeCell ref="B13:G14"/>
  </mergeCells>
  <printOptions horizontalCentered="1"/>
  <pageMargins left="0.5506944444444445" right="0.4722222222222222" top="0.5506944444444445" bottom="0.5506944444444445" header="0.39305555555555555" footer="0.432638888888888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1"/>
  <sheetViews>
    <sheetView zoomScalePageLayoutView="0" workbookViewId="0" topLeftCell="A1">
      <selection activeCell="N13" sqref="N13"/>
    </sheetView>
  </sheetViews>
  <sheetFormatPr defaultColWidth="9" defaultRowHeight="15"/>
  <cols>
    <col min="1" max="1" width="1.203125" style="4" customWidth="1"/>
    <col min="2" max="2" width="3.59765625" style="6" customWidth="1"/>
    <col min="3" max="3" width="6.69921875" style="4" customWidth="1"/>
    <col min="4" max="4" width="4.59765625" style="4" customWidth="1"/>
    <col min="5" max="5" width="14.59765625" style="6" customWidth="1"/>
    <col min="6" max="6" width="4.59765625" style="4" customWidth="1"/>
    <col min="7" max="8" width="4.59765625" style="6" customWidth="1"/>
    <col min="9" max="9" width="14.59765625" style="6" customWidth="1"/>
    <col min="10" max="10" width="7.59765625" style="4" customWidth="1"/>
    <col min="11" max="12" width="7.59765625" style="6" customWidth="1"/>
    <col min="13" max="13" width="5.69921875" style="6" customWidth="1"/>
    <col min="14" max="255" width="9" style="4" bestFit="1" customWidth="1"/>
  </cols>
  <sheetData>
    <row r="1" spans="2:13" ht="25.5" customHeight="1">
      <c r="B1" s="317" t="s">
        <v>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"/>
    </row>
    <row r="2" spans="2:13" ht="9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6.5" customHeight="1">
      <c r="B3" s="319" t="s">
        <v>73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5"/>
    </row>
    <row r="4" spans="2:12" ht="9.75" customHeight="1">
      <c r="B4" s="10"/>
      <c r="C4" s="10"/>
      <c r="D4" s="10"/>
      <c r="E4" s="7"/>
      <c r="F4" s="10"/>
      <c r="G4" s="10"/>
      <c r="H4" s="8"/>
      <c r="I4" s="9"/>
      <c r="J4" s="9"/>
      <c r="K4" s="9"/>
      <c r="L4" s="9"/>
    </row>
    <row r="5" spans="2:12" ht="19.5" customHeight="1">
      <c r="B5" s="321" t="s">
        <v>74</v>
      </c>
      <c r="C5" s="322"/>
      <c r="D5" s="322"/>
      <c r="E5" s="322"/>
      <c r="F5" s="322"/>
      <c r="G5" s="322"/>
      <c r="H5" s="322"/>
      <c r="I5" s="322"/>
      <c r="J5" s="322"/>
      <c r="K5" s="322"/>
      <c r="L5" s="323"/>
    </row>
    <row r="6" spans="2:12" ht="19.5" customHeight="1">
      <c r="B6" s="11" t="s">
        <v>2</v>
      </c>
      <c r="C6" s="11" t="s">
        <v>75</v>
      </c>
      <c r="D6" s="12" t="s">
        <v>36</v>
      </c>
      <c r="E6" s="12" t="s">
        <v>76</v>
      </c>
      <c r="F6" s="324" t="s">
        <v>77</v>
      </c>
      <c r="G6" s="324"/>
      <c r="H6" s="325"/>
      <c r="I6" s="12" t="s">
        <v>76</v>
      </c>
      <c r="J6" s="31" t="s">
        <v>78</v>
      </c>
      <c r="K6" s="326" t="s">
        <v>79</v>
      </c>
      <c r="L6" s="327"/>
    </row>
    <row r="7" spans="2:13" ht="19.5" customHeight="1">
      <c r="B7" s="51">
        <v>1</v>
      </c>
      <c r="C7" s="20">
        <v>0.5625</v>
      </c>
      <c r="D7" s="54" t="s">
        <v>5</v>
      </c>
      <c r="E7" s="55" t="str">
        <f>'組合せ'!C7</f>
        <v>SJFC</v>
      </c>
      <c r="F7" s="68"/>
      <c r="G7" s="69" t="s">
        <v>62</v>
      </c>
      <c r="H7" s="68"/>
      <c r="I7" s="55" t="str">
        <f>'組合せ'!D7</f>
        <v>伝馬ＦＣ</v>
      </c>
      <c r="J7" s="149" t="str">
        <f>E7</f>
        <v>SJFC</v>
      </c>
      <c r="K7" s="148" t="str">
        <f>E9</f>
        <v>FC.LESTE・A</v>
      </c>
      <c r="L7" s="148" t="str">
        <f>I9</f>
        <v>SJFC</v>
      </c>
      <c r="M7" s="17"/>
    </row>
    <row r="8" spans="2:13" ht="19.5" customHeight="1">
      <c r="B8" s="52">
        <v>2</v>
      </c>
      <c r="C8" s="14">
        <v>0.5763888888888888</v>
      </c>
      <c r="D8" s="50" t="s">
        <v>5</v>
      </c>
      <c r="E8" s="30" t="str">
        <f>'組合せ'!E7</f>
        <v>キューズフットサル.ｊｒ</v>
      </c>
      <c r="F8" s="66"/>
      <c r="G8" s="67" t="s">
        <v>62</v>
      </c>
      <c r="H8" s="66"/>
      <c r="I8" s="30" t="str">
        <f>'組合せ'!F7</f>
        <v>静岡城内フットボールクラブ</v>
      </c>
      <c r="J8" s="147" t="str">
        <f>J7</f>
        <v>SJFC</v>
      </c>
      <c r="K8" s="146" t="str">
        <f>E9</f>
        <v>FC.LESTE・A</v>
      </c>
      <c r="L8" s="146" t="str">
        <f>I7</f>
        <v>伝馬ＦＣ</v>
      </c>
      <c r="M8" s="17"/>
    </row>
    <row r="9" spans="2:13" ht="19.5" customHeight="1">
      <c r="B9" s="129">
        <v>3</v>
      </c>
      <c r="C9" s="128">
        <v>0.5902777777777778</v>
      </c>
      <c r="D9" s="153" t="s">
        <v>5</v>
      </c>
      <c r="E9" s="151" t="str">
        <f>'組合せ'!G7</f>
        <v>FC.LESTE・A</v>
      </c>
      <c r="F9" s="152"/>
      <c r="G9" s="151" t="s">
        <v>62</v>
      </c>
      <c r="H9" s="152"/>
      <c r="I9" s="151" t="str">
        <f>E7</f>
        <v>SJFC</v>
      </c>
      <c r="J9" s="147" t="str">
        <f>J8</f>
        <v>SJFC</v>
      </c>
      <c r="K9" s="146" t="str">
        <f aca="true" t="shared" si="0" ref="K9:K16">E8</f>
        <v>キューズフットサル.ｊｒ</v>
      </c>
      <c r="L9" s="146" t="str">
        <f>I8</f>
        <v>静岡城内フットボールクラブ</v>
      </c>
      <c r="M9" s="17"/>
    </row>
    <row r="10" spans="2:13" ht="19.5" customHeight="1">
      <c r="B10" s="52">
        <v>4</v>
      </c>
      <c r="C10" s="14">
        <v>0.6041666666666666</v>
      </c>
      <c r="D10" s="50" t="s">
        <v>5</v>
      </c>
      <c r="E10" s="30" t="str">
        <f>I7</f>
        <v>伝馬ＦＣ</v>
      </c>
      <c r="F10" s="66"/>
      <c r="G10" s="67" t="s">
        <v>62</v>
      </c>
      <c r="H10" s="66"/>
      <c r="I10" s="30" t="str">
        <f>E8</f>
        <v>キューズフットサル.ｊｒ</v>
      </c>
      <c r="J10" s="147" t="str">
        <f>J9</f>
        <v>SJFC</v>
      </c>
      <c r="K10" s="146" t="str">
        <f t="shared" si="0"/>
        <v>FC.LESTE・A</v>
      </c>
      <c r="L10" s="146" t="str">
        <f>I9</f>
        <v>SJFC</v>
      </c>
      <c r="M10" s="17"/>
    </row>
    <row r="11" spans="2:13" ht="19.5" customHeight="1">
      <c r="B11" s="53">
        <v>5</v>
      </c>
      <c r="C11" s="15">
        <v>0.6180555555555556</v>
      </c>
      <c r="D11" s="192" t="s">
        <v>5</v>
      </c>
      <c r="E11" s="189" t="str">
        <f>I8</f>
        <v>静岡城内フットボールクラブ</v>
      </c>
      <c r="F11" s="190"/>
      <c r="G11" s="191" t="s">
        <v>62</v>
      </c>
      <c r="H11" s="190"/>
      <c r="I11" s="189" t="str">
        <f>E9</f>
        <v>FC.LESTE・A</v>
      </c>
      <c r="J11" s="188" t="str">
        <f>J10</f>
        <v>SJFC</v>
      </c>
      <c r="K11" s="154" t="str">
        <f t="shared" si="0"/>
        <v>伝馬ＦＣ</v>
      </c>
      <c r="L11" s="154" t="str">
        <f>I10</f>
        <v>キューズフットサル.ｊｒ</v>
      </c>
      <c r="M11" s="17"/>
    </row>
    <row r="12" spans="2:13" ht="19.5" customHeight="1">
      <c r="B12" s="160">
        <v>6</v>
      </c>
      <c r="C12" s="150">
        <v>0.6319444444444444</v>
      </c>
      <c r="D12" s="197" t="s">
        <v>5</v>
      </c>
      <c r="E12" s="194" t="str">
        <f>E7</f>
        <v>SJFC</v>
      </c>
      <c r="F12" s="195"/>
      <c r="G12" s="196" t="s">
        <v>62</v>
      </c>
      <c r="H12" s="195"/>
      <c r="I12" s="194" t="str">
        <f>E8</f>
        <v>キューズフットサル.ｊｒ</v>
      </c>
      <c r="J12" s="193" t="str">
        <f>I16</f>
        <v>FC.LESTE・A</v>
      </c>
      <c r="K12" s="155" t="str">
        <f t="shared" si="0"/>
        <v>静岡城内フットボールクラブ</v>
      </c>
      <c r="L12" s="155" t="str">
        <f>L8</f>
        <v>伝馬ＦＣ</v>
      </c>
      <c r="M12" s="17"/>
    </row>
    <row r="13" spans="2:13" ht="19.5" customHeight="1">
      <c r="B13" s="52">
        <v>7</v>
      </c>
      <c r="C13" s="128">
        <v>0.6458333333333334</v>
      </c>
      <c r="D13" s="153" t="s">
        <v>5</v>
      </c>
      <c r="E13" s="187" t="str">
        <f>I7</f>
        <v>伝馬ＦＣ</v>
      </c>
      <c r="F13" s="152"/>
      <c r="G13" s="151" t="s">
        <v>62</v>
      </c>
      <c r="H13" s="152"/>
      <c r="I13" s="187" t="str">
        <f>I8</f>
        <v>静岡城内フットボールクラブ</v>
      </c>
      <c r="J13" s="186" t="str">
        <f>J12</f>
        <v>FC.LESTE・A</v>
      </c>
      <c r="K13" s="146" t="str">
        <f t="shared" si="0"/>
        <v>SJFC</v>
      </c>
      <c r="L13" s="146" t="str">
        <f>I12</f>
        <v>キューズフットサル.ｊｒ</v>
      </c>
      <c r="M13" s="17"/>
    </row>
    <row r="14" spans="2:13" ht="19.5" customHeight="1">
      <c r="B14" s="52">
        <v>8</v>
      </c>
      <c r="C14" s="14">
        <v>0.6597222222222222</v>
      </c>
      <c r="D14" s="50" t="s">
        <v>5</v>
      </c>
      <c r="E14" s="30" t="str">
        <f>E9</f>
        <v>FC.LESTE・A</v>
      </c>
      <c r="F14" s="66"/>
      <c r="G14" s="67" t="s">
        <v>62</v>
      </c>
      <c r="H14" s="66"/>
      <c r="I14" s="30" t="str">
        <f>E8</f>
        <v>キューズフットサル.ｊｒ</v>
      </c>
      <c r="J14" s="186" t="str">
        <f>J13</f>
        <v>FC.LESTE・A</v>
      </c>
      <c r="K14" s="146" t="str">
        <f t="shared" si="0"/>
        <v>伝馬ＦＣ</v>
      </c>
      <c r="L14" s="146" t="str">
        <f>I13</f>
        <v>静岡城内フットボールクラブ</v>
      </c>
      <c r="M14" s="17"/>
    </row>
    <row r="15" spans="2:12" ht="19.5" customHeight="1">
      <c r="B15" s="52">
        <v>9</v>
      </c>
      <c r="C15" s="14">
        <v>0.6736111111111112</v>
      </c>
      <c r="D15" s="50" t="s">
        <v>5</v>
      </c>
      <c r="E15" s="30" t="str">
        <f>E7</f>
        <v>SJFC</v>
      </c>
      <c r="F15" s="66"/>
      <c r="G15" s="67" t="s">
        <v>62</v>
      </c>
      <c r="H15" s="66"/>
      <c r="I15" s="30" t="str">
        <f>I8</f>
        <v>静岡城内フットボールクラブ</v>
      </c>
      <c r="J15" s="186" t="str">
        <f>J14</f>
        <v>FC.LESTE・A</v>
      </c>
      <c r="K15" s="146" t="str">
        <f t="shared" si="0"/>
        <v>FC.LESTE・A</v>
      </c>
      <c r="L15" s="146" t="str">
        <f>I14</f>
        <v>キューズフットサル.ｊｒ</v>
      </c>
    </row>
    <row r="16" spans="2:12" ht="19.5" customHeight="1">
      <c r="B16" s="53">
        <v>10</v>
      </c>
      <c r="C16" s="15">
        <v>0.6875</v>
      </c>
      <c r="D16" s="192" t="s">
        <v>5</v>
      </c>
      <c r="E16" s="189" t="str">
        <f>I7</f>
        <v>伝馬ＦＣ</v>
      </c>
      <c r="F16" s="190"/>
      <c r="G16" s="191" t="s">
        <v>62</v>
      </c>
      <c r="H16" s="190"/>
      <c r="I16" s="189" t="str">
        <f>E9</f>
        <v>FC.LESTE・A</v>
      </c>
      <c r="J16" s="188" t="str">
        <f>J15</f>
        <v>FC.LESTE・A</v>
      </c>
      <c r="K16" s="154" t="str">
        <f t="shared" si="0"/>
        <v>SJFC</v>
      </c>
      <c r="L16" s="154" t="str">
        <f>I15</f>
        <v>静岡城内フットボールクラブ</v>
      </c>
    </row>
    <row r="17" spans="2:12" ht="19.5" customHeight="1">
      <c r="B17" s="121"/>
      <c r="C17" s="122"/>
      <c r="J17" s="126"/>
      <c r="K17" s="126"/>
      <c r="L17" s="126"/>
    </row>
    <row r="18" ht="19.5" customHeight="1"/>
    <row r="19" spans="1:254" s="6" customFormat="1" ht="19.5" customHeight="1">
      <c r="A19" s="4"/>
      <c r="B19" s="321" t="s">
        <v>80</v>
      </c>
      <c r="C19" s="328"/>
      <c r="D19" s="328"/>
      <c r="E19" s="328"/>
      <c r="F19" s="328"/>
      <c r="G19" s="328"/>
      <c r="H19" s="328"/>
      <c r="I19" s="328"/>
      <c r="J19" s="328"/>
      <c r="K19" s="328"/>
      <c r="L19" s="32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6" customFormat="1" ht="19.5" customHeight="1">
      <c r="A20" s="4"/>
      <c r="B20" s="200" t="s">
        <v>2</v>
      </c>
      <c r="C20" s="200" t="s">
        <v>75</v>
      </c>
      <c r="D20" s="199" t="s">
        <v>36</v>
      </c>
      <c r="E20" s="12" t="s">
        <v>76</v>
      </c>
      <c r="F20" s="324" t="s">
        <v>77</v>
      </c>
      <c r="G20" s="324"/>
      <c r="H20" s="325"/>
      <c r="I20" s="12" t="s">
        <v>76</v>
      </c>
      <c r="J20" s="198" t="s">
        <v>78</v>
      </c>
      <c r="K20" s="330" t="s">
        <v>79</v>
      </c>
      <c r="L20" s="33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6" customFormat="1" ht="19.5" customHeight="1">
      <c r="A21" s="4"/>
      <c r="B21" s="51">
        <v>1</v>
      </c>
      <c r="C21" s="20">
        <v>0.5625</v>
      </c>
      <c r="D21" s="119" t="s">
        <v>81</v>
      </c>
      <c r="E21" s="118" t="str">
        <f>'組合せ'!C8</f>
        <v>フォンテボリスタ</v>
      </c>
      <c r="F21" s="118"/>
      <c r="G21" s="118" t="s">
        <v>62</v>
      </c>
      <c r="H21" s="118"/>
      <c r="I21" s="118" t="str">
        <f>'組合せ'!D8</f>
        <v>SHIZUNAN FC</v>
      </c>
      <c r="J21" s="72" t="str">
        <f>E21</f>
        <v>フォンテボリスタ</v>
      </c>
      <c r="K21" s="21" t="str">
        <f>E22</f>
        <v>FC.LESTE・B</v>
      </c>
      <c r="L21" s="21" t="str">
        <f>I22</f>
        <v>SWJ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6" customFormat="1" ht="19.5" customHeight="1">
      <c r="A22" s="4"/>
      <c r="B22" s="52">
        <v>2</v>
      </c>
      <c r="C22" s="14">
        <v>0.5763888888888888</v>
      </c>
      <c r="D22" s="116" t="s">
        <v>81</v>
      </c>
      <c r="E22" s="115" t="str">
        <f>'組合せ'!E8</f>
        <v>FC.LESTE・B</v>
      </c>
      <c r="F22" s="115"/>
      <c r="G22" s="115" t="s">
        <v>62</v>
      </c>
      <c r="H22" s="115"/>
      <c r="I22" s="115" t="str">
        <f>'組合せ'!F8</f>
        <v>SWJ</v>
      </c>
      <c r="J22" s="70" t="str">
        <f>J21</f>
        <v>フォンテボリスタ</v>
      </c>
      <c r="K22" s="13" t="str">
        <f>E21</f>
        <v>フォンテボリスタ</v>
      </c>
      <c r="L22" s="13" t="str">
        <f>I21</f>
        <v>SHIZUNAN FC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6" customFormat="1" ht="19.5" customHeight="1">
      <c r="A23" s="4"/>
      <c r="B23" s="205">
        <v>3</v>
      </c>
      <c r="C23" s="167">
        <v>0.5902777777777778</v>
      </c>
      <c r="D23" s="204" t="s">
        <v>81</v>
      </c>
      <c r="E23" s="203" t="str">
        <f>E21</f>
        <v>フォンテボリスタ</v>
      </c>
      <c r="F23" s="203"/>
      <c r="G23" s="203" t="s">
        <v>62</v>
      </c>
      <c r="H23" s="203"/>
      <c r="I23" s="203" t="str">
        <f>E22</f>
        <v>FC.LESTE・B</v>
      </c>
      <c r="J23" s="71" t="str">
        <f>J22</f>
        <v>フォンテボリスタ</v>
      </c>
      <c r="K23" s="16" t="str">
        <f>I21</f>
        <v>SHIZUNAN FC</v>
      </c>
      <c r="L23" s="16" t="str">
        <f>I22</f>
        <v>SWJ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6" customFormat="1" ht="19.5" customHeight="1">
      <c r="A24" s="4"/>
      <c r="B24" s="160">
        <v>4</v>
      </c>
      <c r="C24" s="150">
        <v>0.6041666666666666</v>
      </c>
      <c r="D24" s="159" t="s">
        <v>81</v>
      </c>
      <c r="E24" s="158" t="str">
        <f>I21</f>
        <v>SHIZUNAN FC</v>
      </c>
      <c r="F24" s="158"/>
      <c r="G24" s="158" t="s">
        <v>62</v>
      </c>
      <c r="H24" s="158"/>
      <c r="I24" s="158" t="str">
        <f>I22</f>
        <v>SWJ</v>
      </c>
      <c r="J24" s="157" t="str">
        <f>I26</f>
        <v>FC.LESTE・B</v>
      </c>
      <c r="K24" s="156" t="str">
        <f>E23</f>
        <v>フォンテボリスタ</v>
      </c>
      <c r="L24" s="156" t="str">
        <f>I23</f>
        <v>FC.LESTE・B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6" customFormat="1" ht="19.5" customHeight="1">
      <c r="A25" s="4"/>
      <c r="B25" s="160">
        <v>5</v>
      </c>
      <c r="C25" s="150">
        <v>0.6180555555555556</v>
      </c>
      <c r="D25" s="159" t="s">
        <v>81</v>
      </c>
      <c r="E25" s="158" t="str">
        <f>E21</f>
        <v>フォンテボリスタ</v>
      </c>
      <c r="F25" s="158"/>
      <c r="G25" s="158" t="s">
        <v>62</v>
      </c>
      <c r="H25" s="158"/>
      <c r="I25" s="158" t="str">
        <f>I22</f>
        <v>SWJ</v>
      </c>
      <c r="J25" s="157" t="str">
        <f>J24</f>
        <v>FC.LESTE・B</v>
      </c>
      <c r="K25" s="13" t="str">
        <f>E24</f>
        <v>SHIZUNAN FC</v>
      </c>
      <c r="L25" s="13" t="str">
        <f>I23</f>
        <v>FC.LESTE・B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6" customFormat="1" ht="19.5" customHeight="1">
      <c r="A26" s="4"/>
      <c r="B26" s="53">
        <v>6</v>
      </c>
      <c r="C26" s="15">
        <v>0.6319444444444444</v>
      </c>
      <c r="D26" s="202" t="s">
        <v>81</v>
      </c>
      <c r="E26" s="201" t="str">
        <f>I21</f>
        <v>SHIZUNAN FC</v>
      </c>
      <c r="F26" s="201"/>
      <c r="G26" s="201" t="s">
        <v>62</v>
      </c>
      <c r="H26" s="201"/>
      <c r="I26" s="201" t="str">
        <f>E22</f>
        <v>FC.LESTE・B</v>
      </c>
      <c r="J26" s="71" t="str">
        <f>J25</f>
        <v>FC.LESTE・B</v>
      </c>
      <c r="K26" s="16" t="str">
        <f>E25</f>
        <v>フォンテボリスタ</v>
      </c>
      <c r="L26" s="16" t="str">
        <f>I25</f>
        <v>SWJ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8" spans="2:255" ht="19.5" customHeight="1">
      <c r="B28" s="332" t="s">
        <v>82</v>
      </c>
      <c r="C28" s="332"/>
      <c r="D28" s="332"/>
      <c r="E28" s="332"/>
      <c r="F28" s="332"/>
      <c r="G28" s="332"/>
      <c r="H28" s="125"/>
      <c r="I28" s="124"/>
      <c r="J28" s="123"/>
      <c r="K28" s="126"/>
      <c r="L28" s="126"/>
      <c r="M28" s="4"/>
      <c r="IU28"/>
    </row>
    <row r="29" spans="2:255" ht="19.5" customHeight="1">
      <c r="B29" s="6" t="s">
        <v>83</v>
      </c>
      <c r="C29" s="120" t="s">
        <v>84</v>
      </c>
      <c r="D29" s="120"/>
      <c r="E29" s="5"/>
      <c r="F29" s="120"/>
      <c r="G29" s="5"/>
      <c r="H29" s="5"/>
      <c r="I29" s="5"/>
      <c r="J29" s="120"/>
      <c r="K29" s="5"/>
      <c r="L29" s="5"/>
      <c r="M29" s="120"/>
      <c r="IU29"/>
    </row>
    <row r="30" spans="2:255" ht="19.5" customHeight="1">
      <c r="B30" s="6" t="s">
        <v>83</v>
      </c>
      <c r="C30" s="4" t="s">
        <v>85</v>
      </c>
      <c r="M30" s="4"/>
      <c r="IU30"/>
    </row>
    <row r="31" spans="2:255" ht="19.5" customHeight="1">
      <c r="B31" s="6" t="s">
        <v>83</v>
      </c>
      <c r="C31" s="4" t="s">
        <v>86</v>
      </c>
      <c r="M31" s="4"/>
      <c r="IU31"/>
    </row>
  </sheetData>
  <sheetProtection/>
  <mergeCells count="9">
    <mergeCell ref="F20:H20"/>
    <mergeCell ref="K20:L20"/>
    <mergeCell ref="B28:G28"/>
    <mergeCell ref="B1:L1"/>
    <mergeCell ref="B3:L3"/>
    <mergeCell ref="B5:L5"/>
    <mergeCell ref="F6:H6"/>
    <mergeCell ref="K6:L6"/>
    <mergeCell ref="B19:L19"/>
  </mergeCells>
  <printOptions horizontalCentered="1"/>
  <pageMargins left="0.5111111111111111" right="0.5111111111111111" top="0.7875" bottom="0.39375" header="0.3541666666666667" footer="0.3145833333333333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2"/>
  <sheetViews>
    <sheetView zoomScalePageLayoutView="0" workbookViewId="0" topLeftCell="A1">
      <selection activeCell="H22" sqref="H22"/>
    </sheetView>
  </sheetViews>
  <sheetFormatPr defaultColWidth="9" defaultRowHeight="15"/>
  <cols>
    <col min="1" max="1" width="2" style="4" customWidth="1"/>
    <col min="2" max="2" width="3.59765625" style="6" customWidth="1"/>
    <col min="3" max="3" width="6.59765625" style="4" customWidth="1"/>
    <col min="4" max="4" width="4.59765625" style="4" customWidth="1"/>
    <col min="5" max="5" width="14.59765625" style="6" customWidth="1"/>
    <col min="6" max="6" width="4.59765625" style="4" customWidth="1"/>
    <col min="7" max="8" width="4.59765625" style="6" customWidth="1"/>
    <col min="9" max="9" width="14.59765625" style="6" customWidth="1"/>
    <col min="10" max="10" width="7.59765625" style="4" customWidth="1"/>
    <col min="11" max="12" width="7.59765625" style="6" customWidth="1"/>
    <col min="13" max="254" width="9" style="4" bestFit="1" customWidth="1"/>
  </cols>
  <sheetData>
    <row r="1" spans="2:12" ht="25.5" customHeight="1">
      <c r="B1" s="317" t="s">
        <v>0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2:12" ht="9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6.5" customHeight="1">
      <c r="B3" s="319" t="s">
        <v>87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2:12" ht="9.75" customHeight="1">
      <c r="B4" s="10"/>
      <c r="C4" s="10"/>
      <c r="D4" s="10"/>
      <c r="E4" s="7"/>
      <c r="F4" s="10"/>
      <c r="G4" s="10"/>
      <c r="H4" s="8"/>
      <c r="I4" s="9"/>
      <c r="J4" s="9"/>
      <c r="K4" s="9"/>
      <c r="L4" s="9"/>
    </row>
    <row r="5" spans="1:254" s="6" customFormat="1" ht="19.5" customHeight="1">
      <c r="A5" s="4"/>
      <c r="B5" s="321" t="s">
        <v>88</v>
      </c>
      <c r="C5" s="328"/>
      <c r="D5" s="328"/>
      <c r="E5" s="328"/>
      <c r="F5" s="328"/>
      <c r="G5" s="328"/>
      <c r="H5" s="328"/>
      <c r="I5" s="328"/>
      <c r="J5" s="328"/>
      <c r="K5" s="328"/>
      <c r="L5" s="32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6" customFormat="1" ht="19.5" customHeight="1">
      <c r="A6" s="4"/>
      <c r="B6" s="200" t="s">
        <v>2</v>
      </c>
      <c r="C6" s="200" t="s">
        <v>75</v>
      </c>
      <c r="D6" s="199" t="s">
        <v>36</v>
      </c>
      <c r="E6" s="12" t="s">
        <v>76</v>
      </c>
      <c r="F6" s="324" t="s">
        <v>77</v>
      </c>
      <c r="G6" s="324"/>
      <c r="H6" s="325"/>
      <c r="I6" s="12" t="s">
        <v>76</v>
      </c>
      <c r="J6" s="198" t="s">
        <v>78</v>
      </c>
      <c r="K6" s="330" t="s">
        <v>79</v>
      </c>
      <c r="L6" s="33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6" customFormat="1" ht="19.5" customHeight="1">
      <c r="A7" s="4"/>
      <c r="B7" s="51">
        <v>1</v>
      </c>
      <c r="C7" s="20">
        <v>0.4270833333333333</v>
      </c>
      <c r="D7" s="209" t="s">
        <v>89</v>
      </c>
      <c r="E7" s="208" t="str">
        <f>'組合せ'!C9</f>
        <v>長田西ＳＳＳ</v>
      </c>
      <c r="F7" s="208"/>
      <c r="G7" s="208" t="s">
        <v>62</v>
      </c>
      <c r="H7" s="208"/>
      <c r="I7" s="208" t="str">
        <f>'組合せ'!D9</f>
        <v>セユーズ</v>
      </c>
      <c r="J7" s="72" t="str">
        <f>E7</f>
        <v>長田西ＳＳＳ</v>
      </c>
      <c r="K7" s="21" t="str">
        <f>E15</f>
        <v>安倍口足久保ＳＳＳ</v>
      </c>
      <c r="L7" s="21" t="str">
        <f>I15</f>
        <v>ピュアＦＡ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6" customFormat="1" ht="19.5" customHeight="1">
      <c r="A8" s="4"/>
      <c r="B8" s="52">
        <v>2</v>
      </c>
      <c r="C8" s="14">
        <v>0.4409722222222222</v>
      </c>
      <c r="D8" s="117" t="s">
        <v>89</v>
      </c>
      <c r="E8" s="114" t="str">
        <f>'組合せ'!E9</f>
        <v>ＰＩＶＯ</v>
      </c>
      <c r="F8" s="114"/>
      <c r="G8" s="114" t="s">
        <v>62</v>
      </c>
      <c r="H8" s="114"/>
      <c r="I8" s="114" t="str">
        <f>'組合せ'!F9</f>
        <v>Qualita</v>
      </c>
      <c r="J8" s="70" t="str">
        <f>J7</f>
        <v>長田西ＳＳＳ</v>
      </c>
      <c r="K8" s="13" t="str">
        <f aca="true" t="shared" si="0" ref="K8:K15">E7</f>
        <v>長田西ＳＳＳ</v>
      </c>
      <c r="L8" s="13" t="str">
        <f aca="true" t="shared" si="1" ref="L8:L15">I7</f>
        <v>セユーズ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6" customFormat="1" ht="19.5" customHeight="1">
      <c r="A9" s="4"/>
      <c r="B9" s="283">
        <v>3</v>
      </c>
      <c r="C9" s="282">
        <v>0.4548611111111111</v>
      </c>
      <c r="D9" s="281" t="s">
        <v>26</v>
      </c>
      <c r="E9" s="280" t="str">
        <f>'組合せ'!C11</f>
        <v>安倍口足久保ＳＳＳ</v>
      </c>
      <c r="F9" s="280"/>
      <c r="G9" s="280" t="s">
        <v>62</v>
      </c>
      <c r="H9" s="280"/>
      <c r="I9" s="280" t="str">
        <f>'組合せ'!D11</f>
        <v>ピュアＦＣ</v>
      </c>
      <c r="J9" s="70" t="str">
        <f>J8</f>
        <v>長田西ＳＳＳ</v>
      </c>
      <c r="K9" s="13" t="str">
        <f t="shared" si="0"/>
        <v>ＰＩＶＯ</v>
      </c>
      <c r="L9" s="13" t="str">
        <f t="shared" si="1"/>
        <v>Qualita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6" customFormat="1" ht="19.5" customHeight="1">
      <c r="A10" s="4"/>
      <c r="B10" s="51">
        <v>4</v>
      </c>
      <c r="C10" s="20">
        <v>0.46875</v>
      </c>
      <c r="D10" s="209" t="s">
        <v>89</v>
      </c>
      <c r="E10" s="208" t="str">
        <f>E7</f>
        <v>長田西ＳＳＳ</v>
      </c>
      <c r="F10" s="208"/>
      <c r="G10" s="208" t="s">
        <v>62</v>
      </c>
      <c r="H10" s="208"/>
      <c r="I10" s="208" t="str">
        <f>E8</f>
        <v>ＰＩＶＯ</v>
      </c>
      <c r="J10" s="72" t="str">
        <f>I10</f>
        <v>ＰＩＶＯ</v>
      </c>
      <c r="K10" s="21" t="str">
        <f t="shared" si="0"/>
        <v>安倍口足久保ＳＳＳ</v>
      </c>
      <c r="L10" s="21" t="str">
        <f t="shared" si="1"/>
        <v>ピュアＦＣ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s="6" customFormat="1" ht="19.5" customHeight="1">
      <c r="A11" s="4"/>
      <c r="B11" s="52">
        <v>5</v>
      </c>
      <c r="C11" s="14">
        <v>0.4826388888888889</v>
      </c>
      <c r="D11" s="117" t="s">
        <v>89</v>
      </c>
      <c r="E11" s="114" t="str">
        <f>I7</f>
        <v>セユーズ</v>
      </c>
      <c r="F11" s="114"/>
      <c r="G11" s="114" t="s">
        <v>62</v>
      </c>
      <c r="H11" s="114"/>
      <c r="I11" s="114" t="str">
        <f>I8</f>
        <v>Qualita</v>
      </c>
      <c r="J11" s="70" t="str">
        <f>I14</f>
        <v>ＰＩＶＯ</v>
      </c>
      <c r="K11" s="13" t="str">
        <f t="shared" si="0"/>
        <v>長田西ＳＳＳ</v>
      </c>
      <c r="L11" s="13" t="str">
        <f t="shared" si="1"/>
        <v>ＰＩＶＯ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s="6" customFormat="1" ht="19.5" customHeight="1">
      <c r="A12" s="4"/>
      <c r="B12" s="53">
        <v>6</v>
      </c>
      <c r="C12" s="15">
        <v>0.4965277777777778</v>
      </c>
      <c r="D12" s="276" t="s">
        <v>26</v>
      </c>
      <c r="E12" s="275" t="str">
        <f>E9</f>
        <v>安倍口足久保ＳＳＳ</v>
      </c>
      <c r="F12" s="275"/>
      <c r="G12" s="275" t="s">
        <v>62</v>
      </c>
      <c r="H12" s="275"/>
      <c r="I12" s="275" t="str">
        <f>'組合せ'!E11</f>
        <v>リベルダージ静岡ＦＣ</v>
      </c>
      <c r="J12" s="71" t="str">
        <f>J11</f>
        <v>ＰＩＶＯ</v>
      </c>
      <c r="K12" s="16" t="str">
        <f t="shared" si="0"/>
        <v>セユーズ</v>
      </c>
      <c r="L12" s="16" t="str">
        <f t="shared" si="1"/>
        <v>Qualita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s="6" customFormat="1" ht="19.5" customHeight="1">
      <c r="A13" s="4"/>
      <c r="B13" s="160">
        <v>7</v>
      </c>
      <c r="C13" s="150">
        <v>0.5104166666666666</v>
      </c>
      <c r="D13" s="207" t="s">
        <v>89</v>
      </c>
      <c r="E13" s="206" t="str">
        <f>E7</f>
        <v>長田西ＳＳＳ</v>
      </c>
      <c r="F13" s="206"/>
      <c r="G13" s="206" t="s">
        <v>62</v>
      </c>
      <c r="H13" s="206"/>
      <c r="I13" s="206" t="str">
        <f>I8</f>
        <v>Qualita</v>
      </c>
      <c r="J13" s="157" t="str">
        <f>E15</f>
        <v>安倍口足久保ＳＳＳ</v>
      </c>
      <c r="K13" s="156" t="str">
        <f t="shared" si="0"/>
        <v>安倍口足久保ＳＳＳ</v>
      </c>
      <c r="L13" s="156" t="str">
        <f t="shared" si="1"/>
        <v>リベルダージ静岡ＦＣ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s="6" customFormat="1" ht="19.5" customHeight="1">
      <c r="A14" s="4"/>
      <c r="B14" s="52">
        <v>8</v>
      </c>
      <c r="C14" s="14">
        <v>0.5243055555555556</v>
      </c>
      <c r="D14" s="117" t="s">
        <v>89</v>
      </c>
      <c r="E14" s="114" t="str">
        <f>I7</f>
        <v>セユーズ</v>
      </c>
      <c r="F14" s="114"/>
      <c r="G14" s="114" t="s">
        <v>62</v>
      </c>
      <c r="H14" s="114"/>
      <c r="I14" s="114" t="str">
        <f>E8</f>
        <v>ＰＩＶＯ</v>
      </c>
      <c r="J14" s="70" t="str">
        <f>J13</f>
        <v>安倍口足久保ＳＳＳ</v>
      </c>
      <c r="K14" s="13" t="str">
        <f t="shared" si="0"/>
        <v>長田西ＳＳＳ</v>
      </c>
      <c r="L14" s="13" t="str">
        <f t="shared" si="1"/>
        <v>Qualita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2:12" ht="19.5" customHeight="1">
      <c r="B15" s="205">
        <v>9</v>
      </c>
      <c r="C15" s="167">
        <v>0.5381944444444444</v>
      </c>
      <c r="D15" s="279" t="s">
        <v>89</v>
      </c>
      <c r="E15" s="284" t="str">
        <f>E9</f>
        <v>安倍口足久保ＳＳＳ</v>
      </c>
      <c r="F15" s="284"/>
      <c r="G15" s="284" t="s">
        <v>62</v>
      </c>
      <c r="H15" s="284"/>
      <c r="I15" s="284" t="str">
        <f>'組合せ'!F11</f>
        <v>ピュアＦＡ</v>
      </c>
      <c r="J15" s="278" t="str">
        <f>J14</f>
        <v>安倍口足久保ＳＳＳ</v>
      </c>
      <c r="K15" s="277" t="str">
        <f t="shared" si="0"/>
        <v>セユーズ</v>
      </c>
      <c r="L15" s="277" t="str">
        <f t="shared" si="1"/>
        <v>ＰＩＶＯ</v>
      </c>
    </row>
    <row r="16" ht="19.5" customHeight="1"/>
    <row r="17" spans="1:254" s="6" customFormat="1" ht="19.5" customHeight="1">
      <c r="A17" s="4"/>
      <c r="B17" s="321" t="s">
        <v>90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s="6" customFormat="1" ht="19.5" customHeight="1">
      <c r="A18" s="4"/>
      <c r="B18" s="200" t="s">
        <v>2</v>
      </c>
      <c r="C18" s="200" t="s">
        <v>75</v>
      </c>
      <c r="D18" s="199" t="s">
        <v>36</v>
      </c>
      <c r="E18" s="12" t="s">
        <v>76</v>
      </c>
      <c r="F18" s="324" t="s">
        <v>77</v>
      </c>
      <c r="G18" s="324"/>
      <c r="H18" s="325"/>
      <c r="I18" s="12" t="s">
        <v>76</v>
      </c>
      <c r="J18" s="198" t="s">
        <v>78</v>
      </c>
      <c r="K18" s="330" t="s">
        <v>79</v>
      </c>
      <c r="L18" s="33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s="6" customFormat="1" ht="19.5" customHeight="1">
      <c r="A19" s="4"/>
      <c r="B19" s="51">
        <v>1</v>
      </c>
      <c r="C19" s="20">
        <v>0.427083333333333</v>
      </c>
      <c r="D19" s="213" t="s">
        <v>91</v>
      </c>
      <c r="E19" s="212" t="str">
        <f>'組合せ'!C10</f>
        <v>SENA.FC</v>
      </c>
      <c r="F19" s="212"/>
      <c r="G19" s="212" t="s">
        <v>62</v>
      </c>
      <c r="H19" s="212"/>
      <c r="I19" s="212" t="str">
        <f>'組合せ'!D10</f>
        <v>服織ＳＳＳ</v>
      </c>
      <c r="J19" s="72" t="str">
        <f>E19</f>
        <v>SENA.FC</v>
      </c>
      <c r="K19" s="21" t="str">
        <f>E27</f>
        <v>ピュアＦＣ</v>
      </c>
      <c r="L19" s="21" t="str">
        <f>I27</f>
        <v>リベルダージ静岡ＦＣ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6" customFormat="1" ht="19.5" customHeight="1">
      <c r="A20" s="4"/>
      <c r="B20" s="129">
        <v>2</v>
      </c>
      <c r="C20" s="128">
        <v>0.440972222222222</v>
      </c>
      <c r="D20" s="286" t="s">
        <v>91</v>
      </c>
      <c r="E20" s="285" t="str">
        <f>'組合せ'!E10</f>
        <v>SENA.FCS</v>
      </c>
      <c r="F20" s="285"/>
      <c r="G20" s="285" t="s">
        <v>62</v>
      </c>
      <c r="H20" s="285"/>
      <c r="I20" s="285" t="str">
        <f>'組合せ'!F10</f>
        <v>城北ＦＣ</v>
      </c>
      <c r="J20" s="70" t="str">
        <f>J19</f>
        <v>SENA.FC</v>
      </c>
      <c r="K20" s="13" t="str">
        <f aca="true" t="shared" si="2" ref="K20:K27">E19</f>
        <v>SENA.FC</v>
      </c>
      <c r="L20" s="13" t="str">
        <f aca="true" t="shared" si="3" ref="L20:L27">I19</f>
        <v>服織ＳＳＳ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6" customFormat="1" ht="19.5" customHeight="1">
      <c r="A21" s="4"/>
      <c r="B21" s="53">
        <v>3</v>
      </c>
      <c r="C21" s="15">
        <v>0.454861111111111</v>
      </c>
      <c r="D21" s="276" t="s">
        <v>26</v>
      </c>
      <c r="E21" s="275" t="str">
        <f>I12</f>
        <v>リベルダージ静岡ＦＣ</v>
      </c>
      <c r="F21" s="275"/>
      <c r="G21" s="275" t="s">
        <v>62</v>
      </c>
      <c r="H21" s="275"/>
      <c r="I21" s="275" t="str">
        <f>I15</f>
        <v>ピュアＦＡ</v>
      </c>
      <c r="J21" s="70" t="str">
        <f>J20</f>
        <v>SENA.FC</v>
      </c>
      <c r="K21" s="13" t="str">
        <f t="shared" si="2"/>
        <v>SENA.FCS</v>
      </c>
      <c r="L21" s="13" t="str">
        <f t="shared" si="3"/>
        <v>城北ＦＣ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6" customFormat="1" ht="19.5" customHeight="1">
      <c r="A22" s="4"/>
      <c r="B22" s="160">
        <v>4</v>
      </c>
      <c r="C22" s="150">
        <v>0.46875</v>
      </c>
      <c r="D22" s="211" t="s">
        <v>91</v>
      </c>
      <c r="E22" s="210" t="str">
        <f>E19</f>
        <v>SENA.FC</v>
      </c>
      <c r="F22" s="210"/>
      <c r="G22" s="210" t="s">
        <v>62</v>
      </c>
      <c r="H22" s="210"/>
      <c r="I22" s="210" t="str">
        <f>E20</f>
        <v>SENA.FCS</v>
      </c>
      <c r="J22" s="72" t="str">
        <f>I22</f>
        <v>SENA.FCS</v>
      </c>
      <c r="K22" s="21" t="str">
        <f t="shared" si="2"/>
        <v>リベルダージ静岡ＦＣ</v>
      </c>
      <c r="L22" s="21" t="str">
        <f t="shared" si="3"/>
        <v>ピュアＦＡ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6" customFormat="1" ht="19.5" customHeight="1">
      <c r="A23" s="4"/>
      <c r="B23" s="160">
        <v>5</v>
      </c>
      <c r="C23" s="150">
        <v>0.482638888888889</v>
      </c>
      <c r="D23" s="211" t="s">
        <v>91</v>
      </c>
      <c r="E23" s="210" t="str">
        <f>I19</f>
        <v>服織ＳＳＳ</v>
      </c>
      <c r="F23" s="210"/>
      <c r="G23" s="210" t="s">
        <v>62</v>
      </c>
      <c r="H23" s="210"/>
      <c r="I23" s="210" t="str">
        <f>I20</f>
        <v>城北ＦＣ</v>
      </c>
      <c r="J23" s="70" t="str">
        <f>I26</f>
        <v>SENA.FCS</v>
      </c>
      <c r="K23" s="13" t="str">
        <f t="shared" si="2"/>
        <v>SENA.FC</v>
      </c>
      <c r="L23" s="13" t="str">
        <f t="shared" si="3"/>
        <v>SENA.FCS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6" customFormat="1" ht="19.5" customHeight="1">
      <c r="A24" s="4"/>
      <c r="B24" s="205">
        <v>6</v>
      </c>
      <c r="C24" s="15">
        <v>0.496527777777778</v>
      </c>
      <c r="D24" s="279" t="s">
        <v>26</v>
      </c>
      <c r="E24" s="284" t="str">
        <f>I9</f>
        <v>ピュアＦＣ</v>
      </c>
      <c r="F24" s="284"/>
      <c r="G24" s="284" t="s">
        <v>62</v>
      </c>
      <c r="H24" s="284"/>
      <c r="I24" s="284" t="str">
        <f>I15</f>
        <v>ピュアＦＡ</v>
      </c>
      <c r="J24" s="71" t="str">
        <f>J23</f>
        <v>SENA.FCS</v>
      </c>
      <c r="K24" s="16" t="str">
        <f t="shared" si="2"/>
        <v>服織ＳＳＳ</v>
      </c>
      <c r="L24" s="16" t="str">
        <f t="shared" si="3"/>
        <v>城北ＦＣ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6" customFormat="1" ht="19.5" customHeight="1">
      <c r="A25" s="4"/>
      <c r="B25" s="160">
        <v>7</v>
      </c>
      <c r="C25" s="150">
        <v>0.510416666666667</v>
      </c>
      <c r="D25" s="211" t="s">
        <v>91</v>
      </c>
      <c r="E25" s="210" t="str">
        <f>E19</f>
        <v>SENA.FC</v>
      </c>
      <c r="F25" s="210"/>
      <c r="G25" s="210" t="s">
        <v>62</v>
      </c>
      <c r="H25" s="210"/>
      <c r="I25" s="210" t="str">
        <f>I20</f>
        <v>城北ＦＣ</v>
      </c>
      <c r="J25" s="157" t="str">
        <f>E27</f>
        <v>ピュアＦＣ</v>
      </c>
      <c r="K25" s="156" t="str">
        <f t="shared" si="2"/>
        <v>ピュアＦＣ</v>
      </c>
      <c r="L25" s="156" t="str">
        <f t="shared" si="3"/>
        <v>ピュアＦＡ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6" customFormat="1" ht="19.5" customHeight="1">
      <c r="A26" s="4"/>
      <c r="B26" s="52">
        <v>8</v>
      </c>
      <c r="C26" s="14">
        <v>0.524305555555556</v>
      </c>
      <c r="D26" s="288" t="s">
        <v>91</v>
      </c>
      <c r="E26" s="287" t="str">
        <f>I19</f>
        <v>服織ＳＳＳ</v>
      </c>
      <c r="F26" s="287"/>
      <c r="G26" s="287" t="s">
        <v>62</v>
      </c>
      <c r="H26" s="287"/>
      <c r="I26" s="287" t="str">
        <f>E20</f>
        <v>SENA.FCS</v>
      </c>
      <c r="J26" s="70" t="str">
        <f>J25</f>
        <v>ピュアＦＣ</v>
      </c>
      <c r="K26" s="13" t="str">
        <f t="shared" si="2"/>
        <v>SENA.FC</v>
      </c>
      <c r="L26" s="13" t="str">
        <f t="shared" si="3"/>
        <v>城北ＦＣ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2:12" ht="19.5" customHeight="1">
      <c r="B27" s="205">
        <v>9</v>
      </c>
      <c r="C27" s="167">
        <v>0.538194444444444</v>
      </c>
      <c r="D27" s="279" t="s">
        <v>26</v>
      </c>
      <c r="E27" s="284" t="str">
        <f>I9</f>
        <v>ピュアＦＣ</v>
      </c>
      <c r="F27" s="284"/>
      <c r="G27" s="284" t="s">
        <v>62</v>
      </c>
      <c r="H27" s="284"/>
      <c r="I27" s="284" t="str">
        <f>E21</f>
        <v>リベルダージ静岡ＦＣ</v>
      </c>
      <c r="J27" s="278" t="str">
        <f>J26</f>
        <v>ピュアＦＣ</v>
      </c>
      <c r="K27" s="277" t="str">
        <f t="shared" si="2"/>
        <v>服織ＳＳＳ</v>
      </c>
      <c r="L27" s="277" t="str">
        <f t="shared" si="3"/>
        <v>SENA.FCS</v>
      </c>
    </row>
    <row r="29" spans="2:12" ht="19.5" customHeight="1">
      <c r="B29" s="332" t="s">
        <v>82</v>
      </c>
      <c r="C29" s="332"/>
      <c r="D29" s="332"/>
      <c r="E29" s="332"/>
      <c r="F29" s="332"/>
      <c r="G29" s="332"/>
      <c r="H29" s="125"/>
      <c r="I29" s="124"/>
      <c r="J29" s="123"/>
      <c r="K29" s="126"/>
      <c r="L29" s="126"/>
    </row>
    <row r="30" spans="2:13" ht="19.5" customHeight="1">
      <c r="B30" s="6" t="s">
        <v>83</v>
      </c>
      <c r="C30" s="120" t="s">
        <v>84</v>
      </c>
      <c r="D30" s="120"/>
      <c r="E30" s="5"/>
      <c r="F30" s="120"/>
      <c r="G30" s="5"/>
      <c r="H30" s="5"/>
      <c r="I30" s="5"/>
      <c r="J30" s="120"/>
      <c r="K30" s="5"/>
      <c r="L30" s="5"/>
      <c r="M30" s="120"/>
    </row>
    <row r="31" spans="2:3" ht="19.5" customHeight="1">
      <c r="B31" s="6" t="s">
        <v>83</v>
      </c>
      <c r="C31" s="4" t="s">
        <v>85</v>
      </c>
    </row>
    <row r="32" spans="2:3" ht="19.5" customHeight="1">
      <c r="B32" s="6" t="s">
        <v>83</v>
      </c>
      <c r="C32" s="4" t="s">
        <v>86</v>
      </c>
    </row>
  </sheetData>
  <sheetProtection/>
  <mergeCells count="9">
    <mergeCell ref="F18:H18"/>
    <mergeCell ref="K18:L18"/>
    <mergeCell ref="B29:G29"/>
    <mergeCell ref="B1:L1"/>
    <mergeCell ref="B3:L3"/>
    <mergeCell ref="B5:L5"/>
    <mergeCell ref="F6:H6"/>
    <mergeCell ref="K6:L6"/>
    <mergeCell ref="B17:L17"/>
  </mergeCells>
  <printOptions horizontalCentered="1"/>
  <pageMargins left="0.5902777777777778" right="0.275" top="0.7875" bottom="0.39375" header="0.6298611111111111" footer="0.314583333333333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60"/>
  <sheetViews>
    <sheetView zoomScalePageLayoutView="0" workbookViewId="0" topLeftCell="A1">
      <selection activeCell="B3" sqref="B3"/>
    </sheetView>
  </sheetViews>
  <sheetFormatPr defaultColWidth="9" defaultRowHeight="15"/>
  <cols>
    <col min="1" max="1" width="1.8984375" style="78" customWidth="1"/>
    <col min="2" max="2" width="8.09765625" style="77" customWidth="1"/>
    <col min="3" max="3" width="3.59765625" style="78" customWidth="1"/>
    <col min="4" max="4" width="1.59765625" style="78" customWidth="1"/>
    <col min="5" max="6" width="3.59765625" style="78" customWidth="1"/>
    <col min="7" max="7" width="1.59765625" style="78" customWidth="1"/>
    <col min="8" max="9" width="3.59765625" style="78" customWidth="1"/>
    <col min="10" max="10" width="1.59765625" style="78" customWidth="1"/>
    <col min="11" max="12" width="3.59765625" style="78" customWidth="1"/>
    <col min="13" max="13" width="1.59765625" style="78" customWidth="1"/>
    <col min="14" max="15" width="3.59765625" style="78" customWidth="1"/>
    <col min="16" max="16" width="1.59765625" style="78" customWidth="1"/>
    <col min="17" max="17" width="3.59765625" style="78" customWidth="1"/>
    <col min="18" max="25" width="4.59765625" style="77" customWidth="1"/>
    <col min="26" max="251" width="9" style="78" bestFit="1" customWidth="1"/>
  </cols>
  <sheetData>
    <row r="1" ht="5.25" customHeight="1"/>
    <row r="2" spans="2:25" s="77" customFormat="1" ht="22.5" customHeight="1">
      <c r="B2" s="333" t="s">
        <v>0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</row>
    <row r="3" spans="2:25" s="77" customFormat="1" ht="13.5" customHeigh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2:25" s="77" customFormat="1" ht="21" customHeight="1">
      <c r="B4" s="334" t="s">
        <v>92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</row>
    <row r="5" spans="2:25" ht="19.5" customHeight="1">
      <c r="B5" s="335" t="s">
        <v>93</v>
      </c>
      <c r="C5" s="335"/>
      <c r="D5" s="335"/>
      <c r="E5" s="335"/>
      <c r="F5" s="335"/>
      <c r="G5" s="335"/>
      <c r="H5" s="335"/>
      <c r="R5" s="81"/>
      <c r="S5" s="81"/>
      <c r="T5" s="81"/>
      <c r="U5" s="81"/>
      <c r="V5" s="81"/>
      <c r="W5" s="81"/>
      <c r="X5" s="81"/>
      <c r="Y5" s="82" t="s">
        <v>94</v>
      </c>
    </row>
    <row r="6" spans="2:25" s="77" customFormat="1" ht="30" customHeight="1">
      <c r="B6" s="83" t="s">
        <v>95</v>
      </c>
      <c r="C6" s="336" t="str">
        <f>'組合せ'!C7</f>
        <v>SJFC</v>
      </c>
      <c r="D6" s="337"/>
      <c r="E6" s="337"/>
      <c r="F6" s="337" t="str">
        <f>'組合せ'!D7</f>
        <v>伝馬ＦＣ</v>
      </c>
      <c r="G6" s="337"/>
      <c r="H6" s="337"/>
      <c r="I6" s="337" t="str">
        <f>'組合せ'!E7</f>
        <v>キューズフットサル.ｊｒ</v>
      </c>
      <c r="J6" s="337"/>
      <c r="K6" s="337"/>
      <c r="L6" s="337" t="str">
        <f>'組合せ'!F7</f>
        <v>静岡城内フットボールクラブ</v>
      </c>
      <c r="M6" s="337"/>
      <c r="N6" s="338"/>
      <c r="O6" s="337" t="str">
        <f>'組合せ'!G7</f>
        <v>FC.LESTE・A</v>
      </c>
      <c r="P6" s="337"/>
      <c r="Q6" s="338"/>
      <c r="R6" s="84" t="s">
        <v>96</v>
      </c>
      <c r="S6" s="85" t="s">
        <v>97</v>
      </c>
      <c r="T6" s="86" t="s">
        <v>98</v>
      </c>
      <c r="U6" s="87" t="s">
        <v>99</v>
      </c>
      <c r="V6" s="85" t="s">
        <v>100</v>
      </c>
      <c r="W6" s="85" t="s">
        <v>101</v>
      </c>
      <c r="X6" s="88" t="s">
        <v>102</v>
      </c>
      <c r="Y6" s="103" t="s">
        <v>103</v>
      </c>
    </row>
    <row r="7" spans="2:25" ht="15" customHeight="1">
      <c r="B7" s="359" t="str">
        <f>C6</f>
        <v>SJFC</v>
      </c>
      <c r="C7" s="392"/>
      <c r="D7" s="393"/>
      <c r="E7" s="394"/>
      <c r="F7" s="339">
        <f>IF(F8="","",IF(F8&gt;H8,"○",IF(F8=H8,"△","×")))</f>
      </c>
      <c r="G7" s="340"/>
      <c r="H7" s="341"/>
      <c r="I7" s="342">
        <f>IF(I8="","",IF(I8&gt;K8,"○",IF(I8=K8,"△","×")))</f>
      </c>
      <c r="J7" s="343"/>
      <c r="K7" s="344"/>
      <c r="L7" s="345">
        <f>IF(L8="","",IF(L8&gt;N8,"○",IF(L8=N8,"△","×")))</f>
      </c>
      <c r="M7" s="346"/>
      <c r="N7" s="346"/>
      <c r="O7" s="345">
        <f>IF(O8="","",IF(O8&gt;Q8,"○",IF(O8=Q8,"△","×")))</f>
      </c>
      <c r="P7" s="346"/>
      <c r="Q7" s="346"/>
      <c r="R7" s="364"/>
      <c r="S7" s="371"/>
      <c r="T7" s="375"/>
      <c r="U7" s="379"/>
      <c r="V7" s="371"/>
      <c r="W7" s="371"/>
      <c r="X7" s="375"/>
      <c r="Y7" s="383"/>
    </row>
    <row r="8" spans="2:25" ht="15" customHeight="1">
      <c r="B8" s="360"/>
      <c r="C8" s="395"/>
      <c r="D8" s="396"/>
      <c r="E8" s="397"/>
      <c r="F8" s="90"/>
      <c r="G8" s="91" t="s">
        <v>104</v>
      </c>
      <c r="H8" s="90"/>
      <c r="I8" s="90"/>
      <c r="J8" s="91" t="s">
        <v>104</v>
      </c>
      <c r="K8" s="90"/>
      <c r="L8" s="92"/>
      <c r="M8" s="93" t="s">
        <v>104</v>
      </c>
      <c r="N8" s="99"/>
      <c r="O8" s="92"/>
      <c r="P8" s="93" t="s">
        <v>104</v>
      </c>
      <c r="Q8" s="99"/>
      <c r="R8" s="365"/>
      <c r="S8" s="372"/>
      <c r="T8" s="376"/>
      <c r="U8" s="380"/>
      <c r="V8" s="372"/>
      <c r="W8" s="372"/>
      <c r="X8" s="376"/>
      <c r="Y8" s="384"/>
    </row>
    <row r="9" spans="2:25" ht="15" customHeight="1">
      <c r="B9" s="360" t="str">
        <f>F6</f>
        <v>伝馬ＦＣ</v>
      </c>
      <c r="C9" s="347">
        <f>IF(C10="","",IF(C10&gt;E10,"○",IF(C10=E10,"△","×")))</f>
      </c>
      <c r="D9" s="348"/>
      <c r="E9" s="349"/>
      <c r="F9" s="398"/>
      <c r="G9" s="399"/>
      <c r="H9" s="400"/>
      <c r="I9" s="350">
        <f>IF(I10="","",IF(I10&gt;K10,"○",IF(I10=K10,"△","×")))</f>
      </c>
      <c r="J9" s="348"/>
      <c r="K9" s="349"/>
      <c r="L9" s="350">
        <f>IF(L10="","",IF(L10&gt;N10,"○",IF(L10=N10,"△","×")))</f>
      </c>
      <c r="M9" s="348"/>
      <c r="N9" s="348"/>
      <c r="O9" s="350">
        <f>IF(O10="","",IF(O10&gt;Q10,"○",IF(O10=Q10,"△","×")))</f>
      </c>
      <c r="P9" s="348"/>
      <c r="Q9" s="348"/>
      <c r="R9" s="365"/>
      <c r="S9" s="372"/>
      <c r="T9" s="376"/>
      <c r="U9" s="380"/>
      <c r="V9" s="372"/>
      <c r="W9" s="372"/>
      <c r="X9" s="376"/>
      <c r="Y9" s="384"/>
    </row>
    <row r="10" spans="2:25" ht="15" customHeight="1">
      <c r="B10" s="360"/>
      <c r="C10" s="94">
        <f>IF(H8="","",H8)</f>
      </c>
      <c r="D10" s="91" t="s">
        <v>104</v>
      </c>
      <c r="E10" s="90">
        <f>IF(F8="","",F8)</f>
      </c>
      <c r="F10" s="401"/>
      <c r="G10" s="396"/>
      <c r="H10" s="397"/>
      <c r="I10" s="90"/>
      <c r="J10" s="91" t="s">
        <v>104</v>
      </c>
      <c r="K10" s="90"/>
      <c r="L10" s="90"/>
      <c r="M10" s="91" t="s">
        <v>104</v>
      </c>
      <c r="N10" s="100"/>
      <c r="O10" s="90"/>
      <c r="P10" s="91" t="s">
        <v>104</v>
      </c>
      <c r="Q10" s="100"/>
      <c r="R10" s="365"/>
      <c r="S10" s="372"/>
      <c r="T10" s="376"/>
      <c r="U10" s="380"/>
      <c r="V10" s="372"/>
      <c r="W10" s="372"/>
      <c r="X10" s="376"/>
      <c r="Y10" s="384"/>
    </row>
    <row r="11" spans="2:25" ht="15" customHeight="1">
      <c r="B11" s="361" t="str">
        <f>I6</f>
        <v>キューズフットサル.ｊｒ</v>
      </c>
      <c r="C11" s="351">
        <f>IF(C12="","",IF(C12&gt;E12,"○",IF(C12=E12,"△","×")))</f>
      </c>
      <c r="D11" s="352"/>
      <c r="E11" s="353"/>
      <c r="F11" s="354">
        <f>IF(F12="","",IF(F12&gt;H12,"○",IF(F12=H12,"△","×")))</f>
      </c>
      <c r="G11" s="352"/>
      <c r="H11" s="353"/>
      <c r="I11" s="388"/>
      <c r="J11" s="389"/>
      <c r="K11" s="402"/>
      <c r="L11" s="354">
        <f>IF(L12="","",IF(L12&gt;N12,"○",IF(L12=N12,"△","×")))</f>
      </c>
      <c r="M11" s="352"/>
      <c r="N11" s="352"/>
      <c r="O11" s="354">
        <f>IF(O12="","",IF(O12&gt;Q12,"○",IF(O12=Q12,"△","×")))</f>
      </c>
      <c r="P11" s="352"/>
      <c r="Q11" s="352"/>
      <c r="R11" s="365"/>
      <c r="S11" s="372"/>
      <c r="T11" s="376"/>
      <c r="U11" s="380"/>
      <c r="V11" s="372"/>
      <c r="W11" s="372"/>
      <c r="X11" s="376"/>
      <c r="Y11" s="384"/>
    </row>
    <row r="12" spans="2:25" ht="15" customHeight="1">
      <c r="B12" s="361"/>
      <c r="C12" s="95">
        <f>IF(K8="","",K8)</f>
      </c>
      <c r="D12" s="93" t="s">
        <v>104</v>
      </c>
      <c r="E12" s="92">
        <f>IF(I8="","",I8)</f>
      </c>
      <c r="F12" s="92">
        <f>IF(K10="","",K10)</f>
      </c>
      <c r="G12" s="93" t="s">
        <v>104</v>
      </c>
      <c r="H12" s="92">
        <f>IF(I10="","",I10)</f>
      </c>
      <c r="I12" s="403"/>
      <c r="J12" s="404"/>
      <c r="K12" s="405"/>
      <c r="L12" s="92"/>
      <c r="M12" s="93" t="s">
        <v>104</v>
      </c>
      <c r="N12" s="99"/>
      <c r="O12" s="92"/>
      <c r="P12" s="93" t="s">
        <v>104</v>
      </c>
      <c r="Q12" s="99"/>
      <c r="R12" s="365"/>
      <c r="S12" s="372"/>
      <c r="T12" s="376"/>
      <c r="U12" s="380"/>
      <c r="V12" s="372"/>
      <c r="W12" s="372"/>
      <c r="X12" s="376"/>
      <c r="Y12" s="384"/>
    </row>
    <row r="13" spans="2:25" ht="15" customHeight="1">
      <c r="B13" s="361" t="str">
        <f>L6</f>
        <v>静岡城内フットボールクラブ</v>
      </c>
      <c r="C13" s="351">
        <f>IF(C14="","",IF(C14&gt;E14,"○",IF(C14=E14,"△","×")))</f>
      </c>
      <c r="D13" s="352"/>
      <c r="E13" s="353"/>
      <c r="F13" s="354">
        <f>IF(F14="","",IF(F14&gt;H14,"○",IF(F14=H14,"△","×")))</f>
      </c>
      <c r="G13" s="352"/>
      <c r="H13" s="353"/>
      <c r="I13" s="354">
        <f>IF(I14="","",IF(I14&gt;K14,"○",IF(I14=K14,"△","×")))</f>
      </c>
      <c r="J13" s="352"/>
      <c r="K13" s="353"/>
      <c r="L13" s="388"/>
      <c r="M13" s="389"/>
      <c r="N13" s="389"/>
      <c r="O13" s="354">
        <f>IF(O14="","",IF(O14&gt;Q14,"○",IF(O14=Q14,"△","×")))</f>
      </c>
      <c r="P13" s="352"/>
      <c r="Q13" s="352"/>
      <c r="R13" s="365"/>
      <c r="S13" s="372"/>
      <c r="T13" s="376"/>
      <c r="U13" s="380"/>
      <c r="V13" s="372"/>
      <c r="W13" s="372"/>
      <c r="X13" s="376"/>
      <c r="Y13" s="385"/>
    </row>
    <row r="14" spans="2:25" ht="15" customHeight="1">
      <c r="B14" s="361"/>
      <c r="C14" s="95">
        <f>IF(N8="","",N8)</f>
      </c>
      <c r="D14" s="93" t="s">
        <v>104</v>
      </c>
      <c r="E14" s="92">
        <f>IF(L8="","",L8)</f>
      </c>
      <c r="F14" s="92">
        <f>IF(N10="","",N10)</f>
      </c>
      <c r="G14" s="93" t="s">
        <v>104</v>
      </c>
      <c r="H14" s="92">
        <f>IF(L10="","",L10)</f>
      </c>
      <c r="I14" s="92">
        <f>IF(N12="","",N12)</f>
      </c>
      <c r="J14" s="93" t="s">
        <v>104</v>
      </c>
      <c r="K14" s="92">
        <f>IF(L12="","",L12)</f>
      </c>
      <c r="L14" s="403"/>
      <c r="M14" s="404"/>
      <c r="N14" s="404"/>
      <c r="O14" s="92"/>
      <c r="P14" s="93" t="s">
        <v>104</v>
      </c>
      <c r="Q14" s="99"/>
      <c r="R14" s="365"/>
      <c r="S14" s="372"/>
      <c r="T14" s="376"/>
      <c r="U14" s="380"/>
      <c r="V14" s="372"/>
      <c r="W14" s="372"/>
      <c r="X14" s="376"/>
      <c r="Y14" s="385"/>
    </row>
    <row r="15" spans="2:25" ht="15" customHeight="1">
      <c r="B15" s="362" t="str">
        <f>O6</f>
        <v>FC.LESTE・A</v>
      </c>
      <c r="C15" s="355">
        <f>IF(C16="","",IF(C16&gt;E16,"○",IF(C16=E16,"△","×")))</f>
      </c>
      <c r="D15" s="356"/>
      <c r="E15" s="357"/>
      <c r="F15" s="358">
        <f>IF(F16="","",IF(F16&gt;H16,"○",IF(F16=H16,"△","×")))</f>
      </c>
      <c r="G15" s="356"/>
      <c r="H15" s="357"/>
      <c r="I15" s="358">
        <f>IF(I16="","",IF(I16&gt;K16,"○",IF(I16=K16,"△","×")))</f>
      </c>
      <c r="J15" s="356"/>
      <c r="K15" s="357"/>
      <c r="L15" s="358">
        <f>IF(L16="","",IF(L16&gt;N16,"○",IF(L16=N16,"△","×")))</f>
      </c>
      <c r="M15" s="356"/>
      <c r="N15" s="357"/>
      <c r="O15" s="406"/>
      <c r="P15" s="407"/>
      <c r="Q15" s="407"/>
      <c r="R15" s="366"/>
      <c r="S15" s="373"/>
      <c r="T15" s="377"/>
      <c r="U15" s="381"/>
      <c r="V15" s="373"/>
      <c r="W15" s="373"/>
      <c r="X15" s="377"/>
      <c r="Y15" s="386"/>
    </row>
    <row r="16" spans="2:25" ht="15" customHeight="1">
      <c r="B16" s="363"/>
      <c r="C16" s="96">
        <f>IF(N10="","",N10)</f>
      </c>
      <c r="D16" s="97" t="s">
        <v>104</v>
      </c>
      <c r="E16" s="98">
        <f>IF(L10="","",L10)</f>
      </c>
      <c r="F16" s="98">
        <f>IF(N12="","",N12)</f>
      </c>
      <c r="G16" s="97" t="s">
        <v>104</v>
      </c>
      <c r="H16" s="98">
        <f>IF(L12="","",L12)</f>
      </c>
      <c r="I16" s="98">
        <f>IF(N14="","",N14)</f>
      </c>
      <c r="J16" s="97" t="s">
        <v>104</v>
      </c>
      <c r="K16" s="98">
        <f>IF(L14="","",L14)</f>
      </c>
      <c r="L16" s="98">
        <f>IF(Q14="","",Q14)</f>
      </c>
      <c r="M16" s="97" t="s">
        <v>104</v>
      </c>
      <c r="N16" s="98">
        <f>IF(O14="","",O14)</f>
      </c>
      <c r="O16" s="390"/>
      <c r="P16" s="391"/>
      <c r="Q16" s="391"/>
      <c r="R16" s="367"/>
      <c r="S16" s="374"/>
      <c r="T16" s="378"/>
      <c r="U16" s="382"/>
      <c r="V16" s="374"/>
      <c r="W16" s="374"/>
      <c r="X16" s="378"/>
      <c r="Y16" s="387"/>
    </row>
    <row r="17" spans="2:25" s="77" customFormat="1" ht="13.5" customHeight="1">
      <c r="B17" s="79"/>
      <c r="C17" s="79"/>
      <c r="D17" s="79"/>
      <c r="E17" s="79"/>
      <c r="F17" s="79"/>
      <c r="G17" s="79"/>
      <c r="H17" s="80"/>
      <c r="I17" s="49"/>
      <c r="J17" s="102"/>
      <c r="V17" s="80"/>
      <c r="W17" s="49"/>
      <c r="X17" s="49"/>
      <c r="Y17" s="80"/>
    </row>
    <row r="18" spans="2:25" ht="19.5" customHeight="1">
      <c r="B18" s="335" t="s">
        <v>105</v>
      </c>
      <c r="C18" s="335"/>
      <c r="D18" s="335"/>
      <c r="E18" s="335"/>
      <c r="F18" s="335"/>
      <c r="G18" s="335"/>
      <c r="H18" s="335"/>
      <c r="R18" s="81"/>
      <c r="S18" s="81"/>
      <c r="T18" s="81"/>
      <c r="U18" s="81"/>
      <c r="V18" s="81"/>
      <c r="W18" s="81"/>
      <c r="X18" s="81"/>
      <c r="Y18" s="82" t="s">
        <v>106</v>
      </c>
    </row>
    <row r="19" spans="2:25" s="77" customFormat="1" ht="30" customHeight="1">
      <c r="B19" s="83" t="s">
        <v>95</v>
      </c>
      <c r="C19" s="336" t="str">
        <f>'組合せ'!C8</f>
        <v>フォンテボリスタ</v>
      </c>
      <c r="D19" s="337"/>
      <c r="E19" s="337"/>
      <c r="F19" s="337" t="str">
        <f>'組合せ'!D8</f>
        <v>SHIZUNAN FC</v>
      </c>
      <c r="G19" s="337"/>
      <c r="H19" s="337"/>
      <c r="I19" s="337" t="str">
        <f>'組合せ'!E8</f>
        <v>FC.LESTE・B</v>
      </c>
      <c r="J19" s="337"/>
      <c r="K19" s="337"/>
      <c r="L19" s="337" t="str">
        <f>'組合せ'!F8</f>
        <v>SWJ</v>
      </c>
      <c r="M19" s="337"/>
      <c r="N19" s="338"/>
      <c r="O19" s="408"/>
      <c r="P19" s="409"/>
      <c r="Q19" s="410"/>
      <c r="R19" s="214" t="s">
        <v>96</v>
      </c>
      <c r="S19" s="85" t="s">
        <v>97</v>
      </c>
      <c r="T19" s="86" t="s">
        <v>98</v>
      </c>
      <c r="U19" s="87" t="s">
        <v>99</v>
      </c>
      <c r="V19" s="85" t="s">
        <v>100</v>
      </c>
      <c r="W19" s="85" t="s">
        <v>101</v>
      </c>
      <c r="X19" s="88" t="s">
        <v>102</v>
      </c>
      <c r="Y19" s="89" t="s">
        <v>103</v>
      </c>
    </row>
    <row r="20" spans="2:25" ht="15" customHeight="1">
      <c r="B20" s="359" t="str">
        <f>C19</f>
        <v>フォンテボリスタ</v>
      </c>
      <c r="C20" s="392"/>
      <c r="D20" s="393"/>
      <c r="E20" s="394"/>
      <c r="F20" s="339">
        <f>IF(F21="","",IF(F21&gt;H21,"○",IF(F21=H21,"△","×")))</f>
      </c>
      <c r="G20" s="340"/>
      <c r="H20" s="341"/>
      <c r="I20" s="342">
        <f>IF(I21="","",IF(I21&gt;K21,"○",IF(I21=K21,"△","×")))</f>
      </c>
      <c r="J20" s="343"/>
      <c r="K20" s="344"/>
      <c r="L20" s="345">
        <f>IF(L21="","",IF(L21&gt;N21,"○",IF(L21=N21,"△","×")))</f>
      </c>
      <c r="M20" s="346"/>
      <c r="N20" s="346"/>
      <c r="O20" s="408"/>
      <c r="P20" s="409"/>
      <c r="Q20" s="410"/>
      <c r="R20" s="368"/>
      <c r="S20" s="371"/>
      <c r="T20" s="375"/>
      <c r="U20" s="379"/>
      <c r="V20" s="371"/>
      <c r="W20" s="371"/>
      <c r="X20" s="375"/>
      <c r="Y20" s="383"/>
    </row>
    <row r="21" spans="2:25" ht="15" customHeight="1">
      <c r="B21" s="360"/>
      <c r="C21" s="395"/>
      <c r="D21" s="396"/>
      <c r="E21" s="397"/>
      <c r="F21" s="90"/>
      <c r="G21" s="91" t="s">
        <v>104</v>
      </c>
      <c r="H21" s="90"/>
      <c r="I21" s="90"/>
      <c r="J21" s="91" t="s">
        <v>104</v>
      </c>
      <c r="K21" s="90"/>
      <c r="L21" s="92"/>
      <c r="M21" s="93" t="s">
        <v>104</v>
      </c>
      <c r="N21" s="99"/>
      <c r="O21" s="408"/>
      <c r="P21" s="409"/>
      <c r="Q21" s="410"/>
      <c r="R21" s="369"/>
      <c r="S21" s="372"/>
      <c r="T21" s="376"/>
      <c r="U21" s="380"/>
      <c r="V21" s="372"/>
      <c r="W21" s="372"/>
      <c r="X21" s="376"/>
      <c r="Y21" s="384"/>
    </row>
    <row r="22" spans="2:25" ht="15" customHeight="1">
      <c r="B22" s="360" t="str">
        <f>F19</f>
        <v>SHIZUNAN FC</v>
      </c>
      <c r="C22" s="347">
        <f>IF(C23="","",IF(C23&gt;E23,"○",IF(C23=E23,"△","×")))</f>
      </c>
      <c r="D22" s="348"/>
      <c r="E22" s="349"/>
      <c r="F22" s="398"/>
      <c r="G22" s="399"/>
      <c r="H22" s="400"/>
      <c r="I22" s="350">
        <f>IF(I23="","",IF(I23&gt;K23,"○",IF(I23=K23,"△","×")))</f>
      </c>
      <c r="J22" s="348"/>
      <c r="K22" s="349"/>
      <c r="L22" s="350">
        <f>IF(L23="","",IF(L23&gt;N23,"○",IF(L23=N23,"△","×")))</f>
      </c>
      <c r="M22" s="348"/>
      <c r="N22" s="348"/>
      <c r="O22" s="408"/>
      <c r="P22" s="409"/>
      <c r="Q22" s="410"/>
      <c r="R22" s="369"/>
      <c r="S22" s="372"/>
      <c r="T22" s="376"/>
      <c r="U22" s="380"/>
      <c r="V22" s="372"/>
      <c r="W22" s="372"/>
      <c r="X22" s="376"/>
      <c r="Y22" s="385"/>
    </row>
    <row r="23" spans="2:25" ht="15" customHeight="1">
      <c r="B23" s="360"/>
      <c r="C23" s="94">
        <f>IF(H21="","",H21)</f>
      </c>
      <c r="D23" s="91" t="s">
        <v>104</v>
      </c>
      <c r="E23" s="90">
        <f>IF(F21="","",F21)</f>
      </c>
      <c r="F23" s="401"/>
      <c r="G23" s="396"/>
      <c r="H23" s="397"/>
      <c r="I23" s="90"/>
      <c r="J23" s="91" t="s">
        <v>104</v>
      </c>
      <c r="K23" s="90"/>
      <c r="L23" s="90"/>
      <c r="M23" s="91" t="s">
        <v>104</v>
      </c>
      <c r="N23" s="100"/>
      <c r="O23" s="408"/>
      <c r="P23" s="409"/>
      <c r="Q23" s="410"/>
      <c r="R23" s="369"/>
      <c r="S23" s="372"/>
      <c r="T23" s="376"/>
      <c r="U23" s="380"/>
      <c r="V23" s="372"/>
      <c r="W23" s="372"/>
      <c r="X23" s="376"/>
      <c r="Y23" s="385"/>
    </row>
    <row r="24" spans="2:25" ht="15" customHeight="1">
      <c r="B24" s="361" t="str">
        <f>I19</f>
        <v>FC.LESTE・B</v>
      </c>
      <c r="C24" s="351">
        <f>IF(C25="","",IF(C25&gt;E25,"○",IF(C25=E25,"△","×")))</f>
      </c>
      <c r="D24" s="352"/>
      <c r="E24" s="353"/>
      <c r="F24" s="354">
        <f>IF(F25="","",IF(F25&gt;H25,"○",IF(F25=H25,"△","×")))</f>
      </c>
      <c r="G24" s="352"/>
      <c r="H24" s="353"/>
      <c r="I24" s="388"/>
      <c r="J24" s="389"/>
      <c r="K24" s="402"/>
      <c r="L24" s="354">
        <f>IF(L25="","",IF(L25&gt;N25,"○",IF(L25=N25,"△","×")))</f>
      </c>
      <c r="M24" s="352"/>
      <c r="N24" s="352"/>
      <c r="O24" s="408"/>
      <c r="P24" s="409"/>
      <c r="Q24" s="410"/>
      <c r="R24" s="369"/>
      <c r="S24" s="372"/>
      <c r="T24" s="376"/>
      <c r="U24" s="380"/>
      <c r="V24" s="372"/>
      <c r="W24" s="372"/>
      <c r="X24" s="376"/>
      <c r="Y24" s="384"/>
    </row>
    <row r="25" spans="2:25" ht="15" customHeight="1">
      <c r="B25" s="361"/>
      <c r="C25" s="95">
        <f>IF(K21="","",K21)</f>
      </c>
      <c r="D25" s="93" t="s">
        <v>104</v>
      </c>
      <c r="E25" s="92">
        <f>IF(I21="","",I21)</f>
      </c>
      <c r="F25" s="92">
        <f>IF(K23="","",K23)</f>
      </c>
      <c r="G25" s="93" t="s">
        <v>104</v>
      </c>
      <c r="H25" s="92">
        <f>IF(I23="","",I23)</f>
      </c>
      <c r="I25" s="403"/>
      <c r="J25" s="404"/>
      <c r="K25" s="405"/>
      <c r="L25" s="92"/>
      <c r="M25" s="93" t="s">
        <v>104</v>
      </c>
      <c r="N25" s="99"/>
      <c r="O25" s="408"/>
      <c r="P25" s="409"/>
      <c r="Q25" s="410"/>
      <c r="R25" s="369"/>
      <c r="S25" s="372"/>
      <c r="T25" s="376"/>
      <c r="U25" s="380"/>
      <c r="V25" s="372"/>
      <c r="W25" s="372"/>
      <c r="X25" s="376"/>
      <c r="Y25" s="384"/>
    </row>
    <row r="26" spans="2:25" ht="15" customHeight="1">
      <c r="B26" s="361" t="str">
        <f>L19</f>
        <v>SWJ</v>
      </c>
      <c r="C26" s="351">
        <f>IF(C27="","",IF(C27&gt;E27,"○",IF(C27=E27,"△","×")))</f>
      </c>
      <c r="D26" s="352"/>
      <c r="E26" s="353"/>
      <c r="F26" s="354">
        <f>IF(F27="","",IF(F27&gt;H27,"○",IF(F27=H27,"△","×")))</f>
      </c>
      <c r="G26" s="352"/>
      <c r="H26" s="353"/>
      <c r="I26" s="354">
        <f>IF(I27="","",IF(I27&gt;K27,"○",IF(I27=K27,"△","×")))</f>
      </c>
      <c r="J26" s="352"/>
      <c r="K26" s="353"/>
      <c r="L26" s="388"/>
      <c r="M26" s="389"/>
      <c r="N26" s="389"/>
      <c r="O26" s="408"/>
      <c r="P26" s="409"/>
      <c r="Q26" s="410"/>
      <c r="R26" s="369"/>
      <c r="S26" s="372"/>
      <c r="T26" s="376"/>
      <c r="U26" s="380"/>
      <c r="V26" s="372"/>
      <c r="W26" s="372"/>
      <c r="X26" s="376"/>
      <c r="Y26" s="385"/>
    </row>
    <row r="27" spans="2:25" ht="15" customHeight="1">
      <c r="B27" s="363"/>
      <c r="C27" s="96">
        <f>IF(N21="","",N21)</f>
      </c>
      <c r="D27" s="97" t="s">
        <v>104</v>
      </c>
      <c r="E27" s="98">
        <f>IF(L21="","",L21)</f>
      </c>
      <c r="F27" s="98">
        <f>IF(N23="","",N23)</f>
      </c>
      <c r="G27" s="97" t="s">
        <v>104</v>
      </c>
      <c r="H27" s="98">
        <f>IF(L23="","",L23)</f>
      </c>
      <c r="I27" s="98">
        <f>IF(N25="","",N25)</f>
      </c>
      <c r="J27" s="97" t="s">
        <v>104</v>
      </c>
      <c r="K27" s="98">
        <f>IF(L25="","",L25)</f>
      </c>
      <c r="L27" s="390"/>
      <c r="M27" s="391"/>
      <c r="N27" s="391"/>
      <c r="O27" s="408"/>
      <c r="P27" s="409"/>
      <c r="Q27" s="410"/>
      <c r="R27" s="370"/>
      <c r="S27" s="374"/>
      <c r="T27" s="378"/>
      <c r="U27" s="382"/>
      <c r="V27" s="374"/>
      <c r="W27" s="374"/>
      <c r="X27" s="378"/>
      <c r="Y27" s="387"/>
    </row>
    <row r="28" spans="2:25" s="77" customFormat="1" ht="13.5" customHeight="1">
      <c r="B28" s="79"/>
      <c r="C28" s="79"/>
      <c r="D28" s="79"/>
      <c r="E28" s="79"/>
      <c r="F28" s="79"/>
      <c r="G28" s="79"/>
      <c r="H28" s="80"/>
      <c r="I28" s="49"/>
      <c r="J28" s="102"/>
      <c r="V28" s="80"/>
      <c r="W28" s="49"/>
      <c r="X28" s="49"/>
      <c r="Y28" s="80"/>
    </row>
    <row r="29" spans="2:25" ht="19.5" customHeight="1">
      <c r="B29" s="335" t="s">
        <v>107</v>
      </c>
      <c r="C29" s="335"/>
      <c r="D29" s="335"/>
      <c r="E29" s="335"/>
      <c r="F29" s="335"/>
      <c r="G29" s="335"/>
      <c r="H29" s="335"/>
      <c r="R29" s="81"/>
      <c r="S29" s="81"/>
      <c r="T29" s="81"/>
      <c r="U29" s="81"/>
      <c r="V29" s="81"/>
      <c r="W29" s="81"/>
      <c r="X29" s="81"/>
      <c r="Y29" s="82" t="s">
        <v>108</v>
      </c>
    </row>
    <row r="30" spans="2:25" s="77" customFormat="1" ht="30" customHeight="1">
      <c r="B30" s="83" t="s">
        <v>95</v>
      </c>
      <c r="C30" s="336" t="str">
        <f>'組合せ'!C9</f>
        <v>長田西ＳＳＳ</v>
      </c>
      <c r="D30" s="337"/>
      <c r="E30" s="337"/>
      <c r="F30" s="337" t="str">
        <f>'組合せ'!D9</f>
        <v>セユーズ</v>
      </c>
      <c r="G30" s="337"/>
      <c r="H30" s="337"/>
      <c r="I30" s="337" t="str">
        <f>'組合せ'!E9</f>
        <v>ＰＩＶＯ</v>
      </c>
      <c r="J30" s="337"/>
      <c r="K30" s="337"/>
      <c r="L30" s="337" t="str">
        <f>'組合せ'!F9</f>
        <v>Qualita</v>
      </c>
      <c r="M30" s="337"/>
      <c r="N30" s="338"/>
      <c r="O30" s="408"/>
      <c r="P30" s="409"/>
      <c r="Q30" s="410"/>
      <c r="R30" s="84" t="s">
        <v>96</v>
      </c>
      <c r="S30" s="85" t="s">
        <v>97</v>
      </c>
      <c r="T30" s="86" t="s">
        <v>98</v>
      </c>
      <c r="U30" s="87" t="s">
        <v>99</v>
      </c>
      <c r="V30" s="85" t="s">
        <v>100</v>
      </c>
      <c r="W30" s="85" t="s">
        <v>101</v>
      </c>
      <c r="X30" s="88" t="s">
        <v>102</v>
      </c>
      <c r="Y30" s="89" t="s">
        <v>103</v>
      </c>
    </row>
    <row r="31" spans="2:25" ht="15" customHeight="1">
      <c r="B31" s="359" t="str">
        <f>C30</f>
        <v>長田西ＳＳＳ</v>
      </c>
      <c r="C31" s="392"/>
      <c r="D31" s="393"/>
      <c r="E31" s="394"/>
      <c r="F31" s="339">
        <f>IF(F32="","",IF(F32&gt;H32,"○",IF(F32=H32,"△","×")))</f>
      </c>
      <c r="G31" s="340"/>
      <c r="H31" s="341"/>
      <c r="I31" s="342">
        <f>IF(I32="","",IF(I32&gt;K32,"○",IF(I32=K32,"△","×")))</f>
      </c>
      <c r="J31" s="343"/>
      <c r="K31" s="344"/>
      <c r="L31" s="345">
        <f>IF(L32="","",IF(L32&gt;N32,"○",IF(L32=N32,"△","×")))</f>
      </c>
      <c r="M31" s="346"/>
      <c r="N31" s="346"/>
      <c r="O31" s="408"/>
      <c r="P31" s="409"/>
      <c r="Q31" s="410"/>
      <c r="R31" s="364"/>
      <c r="S31" s="371"/>
      <c r="T31" s="375"/>
      <c r="U31" s="379"/>
      <c r="V31" s="371"/>
      <c r="W31" s="371"/>
      <c r="X31" s="375"/>
      <c r="Y31" s="383"/>
    </row>
    <row r="32" spans="2:25" ht="15" customHeight="1">
      <c r="B32" s="360"/>
      <c r="C32" s="395"/>
      <c r="D32" s="396"/>
      <c r="E32" s="397"/>
      <c r="F32" s="90"/>
      <c r="G32" s="91" t="s">
        <v>104</v>
      </c>
      <c r="H32" s="90"/>
      <c r="I32" s="90"/>
      <c r="J32" s="91" t="s">
        <v>104</v>
      </c>
      <c r="K32" s="90"/>
      <c r="L32" s="92"/>
      <c r="M32" s="93" t="s">
        <v>104</v>
      </c>
      <c r="N32" s="99"/>
      <c r="O32" s="408"/>
      <c r="P32" s="409"/>
      <c r="Q32" s="410"/>
      <c r="R32" s="365"/>
      <c r="S32" s="372"/>
      <c r="T32" s="376"/>
      <c r="U32" s="380"/>
      <c r="V32" s="372"/>
      <c r="W32" s="372"/>
      <c r="X32" s="376"/>
      <c r="Y32" s="384"/>
    </row>
    <row r="33" spans="2:25" ht="15" customHeight="1">
      <c r="B33" s="360" t="str">
        <f>F30</f>
        <v>セユーズ</v>
      </c>
      <c r="C33" s="347">
        <f>IF(C34="","",IF(C34&gt;E34,"○",IF(C34=E34,"△","×")))</f>
      </c>
      <c r="D33" s="348"/>
      <c r="E33" s="349"/>
      <c r="F33" s="398"/>
      <c r="G33" s="399"/>
      <c r="H33" s="400"/>
      <c r="I33" s="350">
        <f>IF(I34="","",IF(I34&gt;K34,"○",IF(I34=K34,"△","×")))</f>
      </c>
      <c r="J33" s="348"/>
      <c r="K33" s="349"/>
      <c r="L33" s="350">
        <f>IF(L34="","",IF(L34&gt;N34,"○",IF(L34=N34,"△","×")))</f>
      </c>
      <c r="M33" s="348"/>
      <c r="N33" s="348"/>
      <c r="O33" s="408"/>
      <c r="P33" s="409"/>
      <c r="Q33" s="410"/>
      <c r="R33" s="365"/>
      <c r="S33" s="372"/>
      <c r="T33" s="376"/>
      <c r="U33" s="380"/>
      <c r="V33" s="372"/>
      <c r="W33" s="372"/>
      <c r="X33" s="376"/>
      <c r="Y33" s="385"/>
    </row>
    <row r="34" spans="2:25" ht="15" customHeight="1">
      <c r="B34" s="360"/>
      <c r="C34" s="94">
        <f>IF(H32="","",H32)</f>
      </c>
      <c r="D34" s="91" t="s">
        <v>104</v>
      </c>
      <c r="E34" s="90">
        <f>IF(F32="","",F32)</f>
      </c>
      <c r="F34" s="401"/>
      <c r="G34" s="396"/>
      <c r="H34" s="397"/>
      <c r="I34" s="90"/>
      <c r="J34" s="91" t="s">
        <v>104</v>
      </c>
      <c r="K34" s="90"/>
      <c r="L34" s="90"/>
      <c r="M34" s="91" t="s">
        <v>104</v>
      </c>
      <c r="N34" s="100"/>
      <c r="O34" s="408"/>
      <c r="P34" s="409"/>
      <c r="Q34" s="410"/>
      <c r="R34" s="365"/>
      <c r="S34" s="372"/>
      <c r="T34" s="376"/>
      <c r="U34" s="380"/>
      <c r="V34" s="372"/>
      <c r="W34" s="372"/>
      <c r="X34" s="376"/>
      <c r="Y34" s="385"/>
    </row>
    <row r="35" spans="2:25" ht="15" customHeight="1">
      <c r="B35" s="361" t="str">
        <f>I30</f>
        <v>ＰＩＶＯ</v>
      </c>
      <c r="C35" s="351">
        <f>IF(C36="","",IF(C36&gt;E36,"○",IF(C36=E36,"△","×")))</f>
      </c>
      <c r="D35" s="352"/>
      <c r="E35" s="353"/>
      <c r="F35" s="354">
        <f>IF(F36="","",IF(F36&gt;H36,"○",IF(F36=H36,"△","×")))</f>
      </c>
      <c r="G35" s="352"/>
      <c r="H35" s="353"/>
      <c r="I35" s="388"/>
      <c r="J35" s="389"/>
      <c r="K35" s="402"/>
      <c r="L35" s="354">
        <f>IF(L36="","",IF(L36&gt;N36,"○",IF(L36=N36,"△","×")))</f>
      </c>
      <c r="M35" s="352"/>
      <c r="N35" s="352"/>
      <c r="O35" s="408"/>
      <c r="P35" s="409"/>
      <c r="Q35" s="410"/>
      <c r="R35" s="365"/>
      <c r="S35" s="372"/>
      <c r="T35" s="376"/>
      <c r="U35" s="380"/>
      <c r="V35" s="372"/>
      <c r="W35" s="372"/>
      <c r="X35" s="376"/>
      <c r="Y35" s="384"/>
    </row>
    <row r="36" spans="2:25" ht="15" customHeight="1">
      <c r="B36" s="361"/>
      <c r="C36" s="95">
        <f>IF(K32="","",K32)</f>
      </c>
      <c r="D36" s="93" t="s">
        <v>104</v>
      </c>
      <c r="E36" s="92">
        <f>IF(I32="","",I32)</f>
      </c>
      <c r="F36" s="92">
        <f>IF(K34="","",K34)</f>
      </c>
      <c r="G36" s="93" t="s">
        <v>104</v>
      </c>
      <c r="H36" s="92">
        <f>IF(I34="","",I34)</f>
      </c>
      <c r="I36" s="403"/>
      <c r="J36" s="404"/>
      <c r="K36" s="405"/>
      <c r="L36" s="92"/>
      <c r="M36" s="93" t="s">
        <v>104</v>
      </c>
      <c r="N36" s="99"/>
      <c r="O36" s="408"/>
      <c r="P36" s="409"/>
      <c r="Q36" s="410"/>
      <c r="R36" s="365"/>
      <c r="S36" s="372"/>
      <c r="T36" s="376"/>
      <c r="U36" s="380"/>
      <c r="V36" s="372"/>
      <c r="W36" s="372"/>
      <c r="X36" s="376"/>
      <c r="Y36" s="384"/>
    </row>
    <row r="37" spans="2:25" ht="15" customHeight="1">
      <c r="B37" s="361" t="str">
        <f>L30</f>
        <v>Qualita</v>
      </c>
      <c r="C37" s="351">
        <f>IF(C38="","",IF(C38&gt;E38,"○",IF(C38=E38,"△","×")))</f>
      </c>
      <c r="D37" s="352"/>
      <c r="E37" s="353"/>
      <c r="F37" s="354">
        <f>IF(F38="","",IF(F38&gt;H38,"○",IF(F38=H38,"△","×")))</f>
      </c>
      <c r="G37" s="352"/>
      <c r="H37" s="353"/>
      <c r="I37" s="354">
        <f>IF(I38="","",IF(I38&gt;K38,"○",IF(I38=K38,"△","×")))</f>
      </c>
      <c r="J37" s="352"/>
      <c r="K37" s="353"/>
      <c r="L37" s="388"/>
      <c r="M37" s="389"/>
      <c r="N37" s="389"/>
      <c r="O37" s="408"/>
      <c r="P37" s="409"/>
      <c r="Q37" s="410"/>
      <c r="R37" s="365"/>
      <c r="S37" s="372"/>
      <c r="T37" s="376"/>
      <c r="U37" s="380"/>
      <c r="V37" s="372"/>
      <c r="W37" s="372"/>
      <c r="X37" s="376"/>
      <c r="Y37" s="385"/>
    </row>
    <row r="38" spans="2:25" ht="15" customHeight="1">
      <c r="B38" s="363"/>
      <c r="C38" s="96">
        <f>IF(N32="","",N32)</f>
      </c>
      <c r="D38" s="97" t="s">
        <v>104</v>
      </c>
      <c r="E38" s="98">
        <f>IF(L32="","",L32)</f>
      </c>
      <c r="F38" s="98">
        <f>IF(N34="","",N34)</f>
      </c>
      <c r="G38" s="97" t="s">
        <v>104</v>
      </c>
      <c r="H38" s="98">
        <f>IF(L34="","",L34)</f>
      </c>
      <c r="I38" s="98">
        <f>IF(N36="","",N36)</f>
      </c>
      <c r="J38" s="97" t="s">
        <v>104</v>
      </c>
      <c r="K38" s="98">
        <f>IF(L36="","",L36)</f>
      </c>
      <c r="L38" s="390"/>
      <c r="M38" s="391"/>
      <c r="N38" s="391"/>
      <c r="O38" s="408"/>
      <c r="P38" s="409"/>
      <c r="Q38" s="410"/>
      <c r="R38" s="367"/>
      <c r="S38" s="374"/>
      <c r="T38" s="378"/>
      <c r="U38" s="382"/>
      <c r="V38" s="374"/>
      <c r="W38" s="374"/>
      <c r="X38" s="378"/>
      <c r="Y38" s="387"/>
    </row>
    <row r="39" ht="13.5" customHeight="1"/>
    <row r="40" spans="2:25" ht="19.5" customHeight="1">
      <c r="B40" s="335" t="s">
        <v>109</v>
      </c>
      <c r="C40" s="335"/>
      <c r="D40" s="335"/>
      <c r="E40" s="335"/>
      <c r="F40" s="335"/>
      <c r="G40" s="335"/>
      <c r="H40" s="335"/>
      <c r="R40" s="81"/>
      <c r="S40" s="81"/>
      <c r="T40" s="81"/>
      <c r="U40" s="81"/>
      <c r="V40" s="81"/>
      <c r="W40" s="81"/>
      <c r="X40" s="81"/>
      <c r="Y40" s="82" t="s">
        <v>110</v>
      </c>
    </row>
    <row r="41" spans="2:25" s="77" customFormat="1" ht="30" customHeight="1">
      <c r="B41" s="83" t="s">
        <v>95</v>
      </c>
      <c r="C41" s="336" t="str">
        <f>'組合せ'!C10</f>
        <v>SENA.FC</v>
      </c>
      <c r="D41" s="337"/>
      <c r="E41" s="337"/>
      <c r="F41" s="337" t="str">
        <f>'組合せ'!D10</f>
        <v>服織ＳＳＳ</v>
      </c>
      <c r="G41" s="337"/>
      <c r="H41" s="337"/>
      <c r="I41" s="337" t="str">
        <f>'組合せ'!E10</f>
        <v>SENA.FCS</v>
      </c>
      <c r="J41" s="337"/>
      <c r="K41" s="337"/>
      <c r="L41" s="337" t="str">
        <f>'組合せ'!F10</f>
        <v>城北ＦＣ</v>
      </c>
      <c r="M41" s="337"/>
      <c r="N41" s="338"/>
      <c r="O41" s="408"/>
      <c r="P41" s="409"/>
      <c r="Q41" s="410"/>
      <c r="R41" s="84" t="s">
        <v>96</v>
      </c>
      <c r="S41" s="85" t="s">
        <v>97</v>
      </c>
      <c r="T41" s="86" t="s">
        <v>98</v>
      </c>
      <c r="U41" s="87" t="s">
        <v>99</v>
      </c>
      <c r="V41" s="85" t="s">
        <v>100</v>
      </c>
      <c r="W41" s="85" t="s">
        <v>101</v>
      </c>
      <c r="X41" s="88" t="s">
        <v>102</v>
      </c>
      <c r="Y41" s="89" t="s">
        <v>103</v>
      </c>
    </row>
    <row r="42" spans="2:25" ht="15" customHeight="1">
      <c r="B42" s="359" t="str">
        <f>C41</f>
        <v>SENA.FC</v>
      </c>
      <c r="C42" s="392"/>
      <c r="D42" s="393"/>
      <c r="E42" s="394"/>
      <c r="F42" s="339">
        <f>IF(F43="","",IF(F43&gt;H43,"○",IF(F43=H43,"△","×")))</f>
      </c>
      <c r="G42" s="340"/>
      <c r="H42" s="341"/>
      <c r="I42" s="342">
        <f>IF(I43="","",IF(I43&gt;K43,"○",IF(I43=K43,"△","×")))</f>
      </c>
      <c r="J42" s="343"/>
      <c r="K42" s="344"/>
      <c r="L42" s="345">
        <f>IF(L43="","",IF(L43&gt;N43,"○",IF(L43=N43,"△","×")))</f>
      </c>
      <c r="M42" s="346"/>
      <c r="N42" s="346"/>
      <c r="O42" s="408"/>
      <c r="P42" s="409"/>
      <c r="Q42" s="410"/>
      <c r="R42" s="364"/>
      <c r="S42" s="371"/>
      <c r="T42" s="375"/>
      <c r="U42" s="379"/>
      <c r="V42" s="371"/>
      <c r="W42" s="371"/>
      <c r="X42" s="375"/>
      <c r="Y42" s="383"/>
    </row>
    <row r="43" spans="2:25" ht="15" customHeight="1">
      <c r="B43" s="360"/>
      <c r="C43" s="395"/>
      <c r="D43" s="396"/>
      <c r="E43" s="397"/>
      <c r="F43" s="90"/>
      <c r="G43" s="91" t="s">
        <v>104</v>
      </c>
      <c r="H43" s="90"/>
      <c r="I43" s="90"/>
      <c r="J43" s="91" t="s">
        <v>104</v>
      </c>
      <c r="K43" s="90"/>
      <c r="L43" s="92"/>
      <c r="M43" s="93" t="s">
        <v>104</v>
      </c>
      <c r="N43" s="99"/>
      <c r="O43" s="408"/>
      <c r="P43" s="409"/>
      <c r="Q43" s="410"/>
      <c r="R43" s="365"/>
      <c r="S43" s="372"/>
      <c r="T43" s="376"/>
      <c r="U43" s="380"/>
      <c r="V43" s="372"/>
      <c r="W43" s="372"/>
      <c r="X43" s="376"/>
      <c r="Y43" s="384"/>
    </row>
    <row r="44" spans="2:25" ht="15" customHeight="1">
      <c r="B44" s="360" t="str">
        <f>F41</f>
        <v>服織ＳＳＳ</v>
      </c>
      <c r="C44" s="347">
        <f>IF(C45="","",IF(C45&gt;E45,"○",IF(C45=E45,"△","×")))</f>
      </c>
      <c r="D44" s="348"/>
      <c r="E44" s="349"/>
      <c r="F44" s="398"/>
      <c r="G44" s="399"/>
      <c r="H44" s="400"/>
      <c r="I44" s="350">
        <f>IF(I45="","",IF(I45&gt;K45,"○",IF(I45=K45,"△","×")))</f>
      </c>
      <c r="J44" s="348"/>
      <c r="K44" s="349"/>
      <c r="L44" s="350">
        <f>IF(L45="","",IF(L45&gt;N45,"○",IF(L45=N45,"△","×")))</f>
      </c>
      <c r="M44" s="348"/>
      <c r="N44" s="348"/>
      <c r="O44" s="408"/>
      <c r="P44" s="409"/>
      <c r="Q44" s="410"/>
      <c r="R44" s="365"/>
      <c r="S44" s="372"/>
      <c r="T44" s="376"/>
      <c r="U44" s="380"/>
      <c r="V44" s="372"/>
      <c r="W44" s="372"/>
      <c r="X44" s="376"/>
      <c r="Y44" s="385"/>
    </row>
    <row r="45" spans="2:25" ht="15" customHeight="1">
      <c r="B45" s="360"/>
      <c r="C45" s="94">
        <f>IF(H43="","",H43)</f>
      </c>
      <c r="D45" s="91" t="s">
        <v>104</v>
      </c>
      <c r="E45" s="90">
        <f>IF(F43="","",F43)</f>
      </c>
      <c r="F45" s="401"/>
      <c r="G45" s="396"/>
      <c r="H45" s="397"/>
      <c r="I45" s="90"/>
      <c r="J45" s="91" t="s">
        <v>104</v>
      </c>
      <c r="K45" s="90"/>
      <c r="L45" s="90"/>
      <c r="M45" s="91" t="s">
        <v>104</v>
      </c>
      <c r="N45" s="100"/>
      <c r="O45" s="408"/>
      <c r="P45" s="409"/>
      <c r="Q45" s="410"/>
      <c r="R45" s="365"/>
      <c r="S45" s="372"/>
      <c r="T45" s="376"/>
      <c r="U45" s="380"/>
      <c r="V45" s="372"/>
      <c r="W45" s="372"/>
      <c r="X45" s="376"/>
      <c r="Y45" s="385"/>
    </row>
    <row r="46" spans="2:25" ht="15" customHeight="1">
      <c r="B46" s="361" t="str">
        <f>I41</f>
        <v>SENA.FCS</v>
      </c>
      <c r="C46" s="351">
        <f>IF(C47="","",IF(C47&gt;E47,"○",IF(C47=E47,"△","×")))</f>
      </c>
      <c r="D46" s="352"/>
      <c r="E46" s="353"/>
      <c r="F46" s="354">
        <f>IF(F47="","",IF(F47&gt;H47,"○",IF(F47=H47,"△","×")))</f>
      </c>
      <c r="G46" s="352"/>
      <c r="H46" s="353"/>
      <c r="I46" s="388"/>
      <c r="J46" s="389"/>
      <c r="K46" s="402"/>
      <c r="L46" s="354">
        <f>IF(L47="","",IF(L47&gt;N47,"○",IF(L47=N47,"△","×")))</f>
      </c>
      <c r="M46" s="352"/>
      <c r="N46" s="352"/>
      <c r="O46" s="408"/>
      <c r="P46" s="409"/>
      <c r="Q46" s="410"/>
      <c r="R46" s="365"/>
      <c r="S46" s="372"/>
      <c r="T46" s="376"/>
      <c r="U46" s="380"/>
      <c r="V46" s="372"/>
      <c r="W46" s="372"/>
      <c r="X46" s="376"/>
      <c r="Y46" s="384"/>
    </row>
    <row r="47" spans="2:25" ht="15" customHeight="1">
      <c r="B47" s="361"/>
      <c r="C47" s="95">
        <f>IF(K43="","",K43)</f>
      </c>
      <c r="D47" s="93" t="s">
        <v>104</v>
      </c>
      <c r="E47" s="92">
        <f>IF(I43="","",I43)</f>
      </c>
      <c r="F47" s="92">
        <f>IF(K45="","",K45)</f>
      </c>
      <c r="G47" s="93" t="s">
        <v>104</v>
      </c>
      <c r="H47" s="92">
        <f>IF(I45="","",I45)</f>
      </c>
      <c r="I47" s="403"/>
      <c r="J47" s="404"/>
      <c r="K47" s="405"/>
      <c r="L47" s="92"/>
      <c r="M47" s="93" t="s">
        <v>104</v>
      </c>
      <c r="N47" s="99"/>
      <c r="O47" s="408"/>
      <c r="P47" s="409"/>
      <c r="Q47" s="410"/>
      <c r="R47" s="365"/>
      <c r="S47" s="372"/>
      <c r="T47" s="376"/>
      <c r="U47" s="380"/>
      <c r="V47" s="372"/>
      <c r="W47" s="372"/>
      <c r="X47" s="376"/>
      <c r="Y47" s="384"/>
    </row>
    <row r="48" spans="2:25" ht="15" customHeight="1">
      <c r="B48" s="361" t="str">
        <f>L41</f>
        <v>城北ＦＣ</v>
      </c>
      <c r="C48" s="351">
        <f>IF(C49="","",IF(C49&gt;E49,"○",IF(C49=E49,"△","×")))</f>
      </c>
      <c r="D48" s="352"/>
      <c r="E48" s="353"/>
      <c r="F48" s="354">
        <f>IF(F49="","",IF(F49&gt;H49,"○",IF(F49=H49,"△","×")))</f>
      </c>
      <c r="G48" s="352"/>
      <c r="H48" s="353"/>
      <c r="I48" s="354">
        <f>IF(I49="","",IF(I49&gt;K49,"○",IF(I49=K49,"△","×")))</f>
      </c>
      <c r="J48" s="352"/>
      <c r="K48" s="353"/>
      <c r="L48" s="388"/>
      <c r="M48" s="389"/>
      <c r="N48" s="389"/>
      <c r="O48" s="408"/>
      <c r="P48" s="409"/>
      <c r="Q48" s="410"/>
      <c r="R48" s="365"/>
      <c r="S48" s="372"/>
      <c r="T48" s="376"/>
      <c r="U48" s="380"/>
      <c r="V48" s="372"/>
      <c r="W48" s="372"/>
      <c r="X48" s="376"/>
      <c r="Y48" s="385"/>
    </row>
    <row r="49" spans="2:25" ht="15" customHeight="1">
      <c r="B49" s="363"/>
      <c r="C49" s="96">
        <f>IF(N43="","",N43)</f>
      </c>
      <c r="D49" s="97" t="s">
        <v>104</v>
      </c>
      <c r="E49" s="98">
        <f>IF(L43="","",L43)</f>
      </c>
      <c r="F49" s="98">
        <f>IF(N45="","",N45)</f>
      </c>
      <c r="G49" s="97" t="s">
        <v>104</v>
      </c>
      <c r="H49" s="98">
        <f>IF(L45="","",L45)</f>
      </c>
      <c r="I49" s="98">
        <f>IF(N47="","",N47)</f>
      </c>
      <c r="J49" s="97" t="s">
        <v>104</v>
      </c>
      <c r="K49" s="98">
        <f>IF(L47="","",L47)</f>
      </c>
      <c r="L49" s="390"/>
      <c r="M49" s="391"/>
      <c r="N49" s="391"/>
      <c r="O49" s="408"/>
      <c r="P49" s="409"/>
      <c r="Q49" s="410"/>
      <c r="R49" s="367"/>
      <c r="S49" s="374"/>
      <c r="T49" s="378"/>
      <c r="U49" s="382"/>
      <c r="V49" s="374"/>
      <c r="W49" s="374"/>
      <c r="X49" s="378"/>
      <c r="Y49" s="387"/>
    </row>
    <row r="51" spans="2:25" ht="19.5" customHeight="1">
      <c r="B51" s="335" t="s">
        <v>111</v>
      </c>
      <c r="C51" s="335"/>
      <c r="D51" s="335"/>
      <c r="E51" s="335"/>
      <c r="F51" s="335"/>
      <c r="G51" s="335"/>
      <c r="H51" s="335"/>
      <c r="R51" s="81"/>
      <c r="S51" s="81"/>
      <c r="T51" s="81"/>
      <c r="U51" s="81"/>
      <c r="V51" s="81"/>
      <c r="W51" s="81"/>
      <c r="X51" s="81"/>
      <c r="Y51" s="82" t="s">
        <v>112</v>
      </c>
    </row>
    <row r="52" spans="2:25" s="77" customFormat="1" ht="30" customHeight="1">
      <c r="B52" s="83" t="s">
        <v>95</v>
      </c>
      <c r="C52" s="336" t="str">
        <f>'組合せ'!C11</f>
        <v>安倍口足久保ＳＳＳ</v>
      </c>
      <c r="D52" s="337"/>
      <c r="E52" s="337"/>
      <c r="F52" s="337" t="str">
        <f>'組合せ'!D11</f>
        <v>ピュアＦＣ</v>
      </c>
      <c r="G52" s="337"/>
      <c r="H52" s="337"/>
      <c r="I52" s="337" t="str">
        <f>'組合せ'!E11</f>
        <v>リベルダージ静岡ＦＣ</v>
      </c>
      <c r="J52" s="337"/>
      <c r="K52" s="337"/>
      <c r="L52" s="337" t="str">
        <f>'組合せ'!F11</f>
        <v>ピュアＦＡ</v>
      </c>
      <c r="M52" s="337"/>
      <c r="N52" s="338"/>
      <c r="O52" s="408"/>
      <c r="P52" s="409"/>
      <c r="Q52" s="410"/>
      <c r="R52" s="84" t="s">
        <v>96</v>
      </c>
      <c r="S52" s="85" t="s">
        <v>97</v>
      </c>
      <c r="T52" s="86" t="s">
        <v>98</v>
      </c>
      <c r="U52" s="87" t="s">
        <v>99</v>
      </c>
      <c r="V52" s="85" t="s">
        <v>100</v>
      </c>
      <c r="W52" s="85" t="s">
        <v>101</v>
      </c>
      <c r="X52" s="88" t="s">
        <v>102</v>
      </c>
      <c r="Y52" s="89" t="s">
        <v>103</v>
      </c>
    </row>
    <row r="53" spans="2:25" ht="15" customHeight="1">
      <c r="B53" s="359" t="str">
        <f>C52</f>
        <v>安倍口足久保ＳＳＳ</v>
      </c>
      <c r="C53" s="392"/>
      <c r="D53" s="393"/>
      <c r="E53" s="394"/>
      <c r="F53" s="339">
        <f>IF(F54="","",IF(F54&gt;H54,"○",IF(F54=H54,"△","×")))</f>
      </c>
      <c r="G53" s="340"/>
      <c r="H53" s="341"/>
      <c r="I53" s="342">
        <f>IF(I54="","",IF(I54&gt;K54,"○",IF(I54=K54,"△","×")))</f>
      </c>
      <c r="J53" s="343"/>
      <c r="K53" s="344"/>
      <c r="L53" s="345">
        <f>IF(L54="","",IF(L54&gt;N54,"○",IF(L54=N54,"△","×")))</f>
      </c>
      <c r="M53" s="346"/>
      <c r="N53" s="346"/>
      <c r="O53" s="408"/>
      <c r="P53" s="409"/>
      <c r="Q53" s="410"/>
      <c r="R53" s="364"/>
      <c r="S53" s="371"/>
      <c r="T53" s="375"/>
      <c r="U53" s="379"/>
      <c r="V53" s="371"/>
      <c r="W53" s="371"/>
      <c r="X53" s="375"/>
      <c r="Y53" s="383"/>
    </row>
    <row r="54" spans="2:25" ht="15" customHeight="1">
      <c r="B54" s="360"/>
      <c r="C54" s="395"/>
      <c r="D54" s="396"/>
      <c r="E54" s="397"/>
      <c r="F54" s="90"/>
      <c r="G54" s="91" t="s">
        <v>104</v>
      </c>
      <c r="H54" s="90"/>
      <c r="I54" s="90"/>
      <c r="J54" s="91" t="s">
        <v>104</v>
      </c>
      <c r="K54" s="90"/>
      <c r="L54" s="92"/>
      <c r="M54" s="93" t="s">
        <v>104</v>
      </c>
      <c r="N54" s="99"/>
      <c r="O54" s="408"/>
      <c r="P54" s="409"/>
      <c r="Q54" s="410"/>
      <c r="R54" s="365"/>
      <c r="S54" s="372"/>
      <c r="T54" s="376"/>
      <c r="U54" s="380"/>
      <c r="V54" s="372"/>
      <c r="W54" s="372"/>
      <c r="X54" s="376"/>
      <c r="Y54" s="384"/>
    </row>
    <row r="55" spans="2:25" ht="15" customHeight="1">
      <c r="B55" s="360" t="str">
        <f>F52</f>
        <v>ピュアＦＣ</v>
      </c>
      <c r="C55" s="347">
        <f>IF(C56="","",IF(C56&gt;E56,"○",IF(C56=E56,"△","×")))</f>
      </c>
      <c r="D55" s="348"/>
      <c r="E55" s="349"/>
      <c r="F55" s="398"/>
      <c r="G55" s="399"/>
      <c r="H55" s="400"/>
      <c r="I55" s="350">
        <f>IF(I56="","",IF(I56&gt;K56,"○",IF(I56=K56,"△","×")))</f>
      </c>
      <c r="J55" s="348"/>
      <c r="K55" s="349"/>
      <c r="L55" s="350">
        <f>IF(L56="","",IF(L56&gt;N56,"○",IF(L56=N56,"△","×")))</f>
      </c>
      <c r="M55" s="348"/>
      <c r="N55" s="348"/>
      <c r="O55" s="408"/>
      <c r="P55" s="409"/>
      <c r="Q55" s="410"/>
      <c r="R55" s="365"/>
      <c r="S55" s="372"/>
      <c r="T55" s="376"/>
      <c r="U55" s="380"/>
      <c r="V55" s="372"/>
      <c r="W55" s="372"/>
      <c r="X55" s="376"/>
      <c r="Y55" s="385"/>
    </row>
    <row r="56" spans="2:25" ht="15" customHeight="1">
      <c r="B56" s="360"/>
      <c r="C56" s="94">
        <f>IF(H54="","",H54)</f>
      </c>
      <c r="D56" s="91" t="s">
        <v>104</v>
      </c>
      <c r="E56" s="90">
        <f>IF(F54="","",F54)</f>
      </c>
      <c r="F56" s="401"/>
      <c r="G56" s="396"/>
      <c r="H56" s="397"/>
      <c r="I56" s="90"/>
      <c r="J56" s="91" t="s">
        <v>104</v>
      </c>
      <c r="K56" s="90"/>
      <c r="L56" s="90"/>
      <c r="M56" s="91" t="s">
        <v>104</v>
      </c>
      <c r="N56" s="100"/>
      <c r="O56" s="408"/>
      <c r="P56" s="409"/>
      <c r="Q56" s="410"/>
      <c r="R56" s="365"/>
      <c r="S56" s="372"/>
      <c r="T56" s="376"/>
      <c r="U56" s="380"/>
      <c r="V56" s="372"/>
      <c r="W56" s="372"/>
      <c r="X56" s="376"/>
      <c r="Y56" s="385"/>
    </row>
    <row r="57" spans="2:25" ht="15" customHeight="1">
      <c r="B57" s="361" t="str">
        <f>I52</f>
        <v>リベルダージ静岡ＦＣ</v>
      </c>
      <c r="C57" s="351">
        <f>IF(C58="","",IF(C58&gt;E58,"○",IF(C58=E58,"△","×")))</f>
      </c>
      <c r="D57" s="352"/>
      <c r="E57" s="353"/>
      <c r="F57" s="354">
        <f>IF(F58="","",IF(F58&gt;H58,"○",IF(F58=H58,"△","×")))</f>
      </c>
      <c r="G57" s="352"/>
      <c r="H57" s="353"/>
      <c r="I57" s="388"/>
      <c r="J57" s="389"/>
      <c r="K57" s="402"/>
      <c r="L57" s="354">
        <f>IF(L58="","",IF(L58&gt;N58,"○",IF(L58=N58,"△","×")))</f>
      </c>
      <c r="M57" s="352"/>
      <c r="N57" s="352"/>
      <c r="O57" s="408"/>
      <c r="P57" s="409"/>
      <c r="Q57" s="410"/>
      <c r="R57" s="365"/>
      <c r="S57" s="372"/>
      <c r="T57" s="376"/>
      <c r="U57" s="380"/>
      <c r="V57" s="372"/>
      <c r="W57" s="372"/>
      <c r="X57" s="376"/>
      <c r="Y57" s="384"/>
    </row>
    <row r="58" spans="2:25" ht="15" customHeight="1">
      <c r="B58" s="361"/>
      <c r="C58" s="95">
        <f>IF(K54="","",K54)</f>
      </c>
      <c r="D58" s="93" t="s">
        <v>104</v>
      </c>
      <c r="E58" s="92">
        <f>IF(I54="","",I54)</f>
      </c>
      <c r="F58" s="92">
        <f>IF(K56="","",K56)</f>
      </c>
      <c r="G58" s="93" t="s">
        <v>104</v>
      </c>
      <c r="H58" s="92">
        <f>IF(I56="","",I56)</f>
      </c>
      <c r="I58" s="403"/>
      <c r="J58" s="404"/>
      <c r="K58" s="405"/>
      <c r="L58" s="92"/>
      <c r="M58" s="93" t="s">
        <v>104</v>
      </c>
      <c r="N58" s="99"/>
      <c r="O58" s="408"/>
      <c r="P58" s="409"/>
      <c r="Q58" s="410"/>
      <c r="R58" s="365"/>
      <c r="S58" s="372"/>
      <c r="T58" s="376"/>
      <c r="U58" s="380"/>
      <c r="V58" s="372"/>
      <c r="W58" s="372"/>
      <c r="X58" s="376"/>
      <c r="Y58" s="384"/>
    </row>
    <row r="59" spans="2:25" ht="15" customHeight="1">
      <c r="B59" s="361" t="str">
        <f>L52</f>
        <v>ピュアＦＡ</v>
      </c>
      <c r="C59" s="351">
        <f>IF(C60="","",IF(C60&gt;E60,"○",IF(C60=E60,"△","×")))</f>
      </c>
      <c r="D59" s="352"/>
      <c r="E59" s="353"/>
      <c r="F59" s="354">
        <f>IF(F60="","",IF(F60&gt;H60,"○",IF(F60=H60,"△","×")))</f>
      </c>
      <c r="G59" s="352"/>
      <c r="H59" s="353"/>
      <c r="I59" s="354">
        <f>IF(I60="","",IF(I60&gt;K60,"○",IF(I60=K60,"△","×")))</f>
      </c>
      <c r="J59" s="352"/>
      <c r="K59" s="353"/>
      <c r="L59" s="388"/>
      <c r="M59" s="389"/>
      <c r="N59" s="389"/>
      <c r="O59" s="408"/>
      <c r="P59" s="409"/>
      <c r="Q59" s="410"/>
      <c r="R59" s="365"/>
      <c r="S59" s="372"/>
      <c r="T59" s="376"/>
      <c r="U59" s="380"/>
      <c r="V59" s="372"/>
      <c r="W59" s="372"/>
      <c r="X59" s="376"/>
      <c r="Y59" s="385"/>
    </row>
    <row r="60" spans="2:25" ht="15" customHeight="1">
      <c r="B60" s="363"/>
      <c r="C60" s="96">
        <f>IF(N54="","",N54)</f>
      </c>
      <c r="D60" s="97" t="s">
        <v>104</v>
      </c>
      <c r="E60" s="98">
        <f>IF(L54="","",L54)</f>
      </c>
      <c r="F60" s="98">
        <f>IF(N56="","",N56)</f>
      </c>
      <c r="G60" s="97" t="s">
        <v>104</v>
      </c>
      <c r="H60" s="98">
        <f>IF(L56="","",L56)</f>
      </c>
      <c r="I60" s="98">
        <f>IF(N58="","",N58)</f>
      </c>
      <c r="J60" s="97" t="s">
        <v>104</v>
      </c>
      <c r="K60" s="98">
        <f>IF(L58="","",L58)</f>
      </c>
      <c r="L60" s="390"/>
      <c r="M60" s="391"/>
      <c r="N60" s="391"/>
      <c r="O60" s="408"/>
      <c r="P60" s="409"/>
      <c r="Q60" s="410"/>
      <c r="R60" s="367"/>
      <c r="S60" s="374"/>
      <c r="T60" s="378"/>
      <c r="U60" s="382"/>
      <c r="V60" s="374"/>
      <c r="W60" s="374"/>
      <c r="X60" s="378"/>
      <c r="Y60" s="387"/>
    </row>
  </sheetData>
  <sheetProtection/>
  <mergeCells count="310">
    <mergeCell ref="O15:Q16"/>
    <mergeCell ref="O19:Q27"/>
    <mergeCell ref="O30:Q38"/>
    <mergeCell ref="O41:Q49"/>
    <mergeCell ref="O52:Q60"/>
    <mergeCell ref="C53:E54"/>
    <mergeCell ref="F55:H56"/>
    <mergeCell ref="I57:K58"/>
    <mergeCell ref="L59:N60"/>
    <mergeCell ref="Y57:Y58"/>
    <mergeCell ref="Y59:Y60"/>
    <mergeCell ref="L48:N49"/>
    <mergeCell ref="C42:E43"/>
    <mergeCell ref="F44:H45"/>
    <mergeCell ref="C31:E32"/>
    <mergeCell ref="F33:H34"/>
    <mergeCell ref="I35:K36"/>
    <mergeCell ref="L37:N38"/>
    <mergeCell ref="I46:K47"/>
    <mergeCell ref="Y42:Y43"/>
    <mergeCell ref="Y44:Y45"/>
    <mergeCell ref="Y46:Y47"/>
    <mergeCell ref="Y48:Y49"/>
    <mergeCell ref="Y53:Y54"/>
    <mergeCell ref="Y55:Y56"/>
    <mergeCell ref="Y24:Y25"/>
    <mergeCell ref="Y26:Y27"/>
    <mergeCell ref="Y31:Y32"/>
    <mergeCell ref="Y33:Y34"/>
    <mergeCell ref="Y35:Y36"/>
    <mergeCell ref="Y37:Y38"/>
    <mergeCell ref="X55:X56"/>
    <mergeCell ref="X57:X58"/>
    <mergeCell ref="X59:X60"/>
    <mergeCell ref="Y7:Y8"/>
    <mergeCell ref="Y9:Y10"/>
    <mergeCell ref="Y11:Y12"/>
    <mergeCell ref="Y13:Y14"/>
    <mergeCell ref="Y15:Y16"/>
    <mergeCell ref="Y20:Y21"/>
    <mergeCell ref="Y22:Y23"/>
    <mergeCell ref="X37:X38"/>
    <mergeCell ref="X42:X43"/>
    <mergeCell ref="X44:X45"/>
    <mergeCell ref="X46:X47"/>
    <mergeCell ref="X48:X49"/>
    <mergeCell ref="X53:X54"/>
    <mergeCell ref="X22:X23"/>
    <mergeCell ref="X24:X25"/>
    <mergeCell ref="X26:X27"/>
    <mergeCell ref="X31:X32"/>
    <mergeCell ref="X33:X34"/>
    <mergeCell ref="X35:X36"/>
    <mergeCell ref="X7:X8"/>
    <mergeCell ref="X9:X10"/>
    <mergeCell ref="X11:X12"/>
    <mergeCell ref="X13:X14"/>
    <mergeCell ref="X15:X16"/>
    <mergeCell ref="X20:X21"/>
    <mergeCell ref="W46:W47"/>
    <mergeCell ref="W48:W49"/>
    <mergeCell ref="W53:W54"/>
    <mergeCell ref="W55:W56"/>
    <mergeCell ref="W57:W58"/>
    <mergeCell ref="W59:W60"/>
    <mergeCell ref="W31:W32"/>
    <mergeCell ref="W33:W34"/>
    <mergeCell ref="W35:W36"/>
    <mergeCell ref="W37:W38"/>
    <mergeCell ref="W42:W43"/>
    <mergeCell ref="W44:W45"/>
    <mergeCell ref="V59:V60"/>
    <mergeCell ref="W7:W8"/>
    <mergeCell ref="W9:W10"/>
    <mergeCell ref="W11:W12"/>
    <mergeCell ref="W13:W14"/>
    <mergeCell ref="W15:W16"/>
    <mergeCell ref="W20:W21"/>
    <mergeCell ref="W22:W23"/>
    <mergeCell ref="W24:W25"/>
    <mergeCell ref="W26:W27"/>
    <mergeCell ref="V44:V45"/>
    <mergeCell ref="V46:V47"/>
    <mergeCell ref="V48:V49"/>
    <mergeCell ref="V53:V54"/>
    <mergeCell ref="V55:V56"/>
    <mergeCell ref="V57:V58"/>
    <mergeCell ref="V26:V27"/>
    <mergeCell ref="V31:V32"/>
    <mergeCell ref="V33:V34"/>
    <mergeCell ref="V35:V36"/>
    <mergeCell ref="V37:V38"/>
    <mergeCell ref="V42:V43"/>
    <mergeCell ref="U57:U58"/>
    <mergeCell ref="U59:U60"/>
    <mergeCell ref="V7:V8"/>
    <mergeCell ref="V9:V10"/>
    <mergeCell ref="V11:V12"/>
    <mergeCell ref="V13:V14"/>
    <mergeCell ref="V15:V16"/>
    <mergeCell ref="V20:V21"/>
    <mergeCell ref="V22:V23"/>
    <mergeCell ref="V24:V25"/>
    <mergeCell ref="U42:U43"/>
    <mergeCell ref="U44:U45"/>
    <mergeCell ref="U46:U47"/>
    <mergeCell ref="U48:U49"/>
    <mergeCell ref="U53:U54"/>
    <mergeCell ref="U55:U56"/>
    <mergeCell ref="U24:U25"/>
    <mergeCell ref="U26:U27"/>
    <mergeCell ref="U31:U32"/>
    <mergeCell ref="U33:U34"/>
    <mergeCell ref="U35:U36"/>
    <mergeCell ref="U37:U38"/>
    <mergeCell ref="T55:T56"/>
    <mergeCell ref="T57:T58"/>
    <mergeCell ref="T59:T60"/>
    <mergeCell ref="U7:U8"/>
    <mergeCell ref="U9:U10"/>
    <mergeCell ref="U11:U12"/>
    <mergeCell ref="U13:U14"/>
    <mergeCell ref="U15:U16"/>
    <mergeCell ref="U20:U21"/>
    <mergeCell ref="U22:U23"/>
    <mergeCell ref="T37:T38"/>
    <mergeCell ref="T42:T43"/>
    <mergeCell ref="T44:T45"/>
    <mergeCell ref="T46:T47"/>
    <mergeCell ref="T48:T49"/>
    <mergeCell ref="T53:T54"/>
    <mergeCell ref="T22:T23"/>
    <mergeCell ref="T24:T25"/>
    <mergeCell ref="T26:T27"/>
    <mergeCell ref="T31:T32"/>
    <mergeCell ref="T33:T34"/>
    <mergeCell ref="T35:T36"/>
    <mergeCell ref="T7:T8"/>
    <mergeCell ref="T9:T10"/>
    <mergeCell ref="T11:T12"/>
    <mergeCell ref="T13:T14"/>
    <mergeCell ref="T15:T16"/>
    <mergeCell ref="T20:T21"/>
    <mergeCell ref="S46:S47"/>
    <mergeCell ref="S48:S49"/>
    <mergeCell ref="S53:S54"/>
    <mergeCell ref="S55:S56"/>
    <mergeCell ref="S57:S58"/>
    <mergeCell ref="S59:S60"/>
    <mergeCell ref="S31:S32"/>
    <mergeCell ref="S33:S34"/>
    <mergeCell ref="S35:S36"/>
    <mergeCell ref="S37:S38"/>
    <mergeCell ref="S42:S43"/>
    <mergeCell ref="S44:S45"/>
    <mergeCell ref="R59:R60"/>
    <mergeCell ref="S7:S8"/>
    <mergeCell ref="S9:S10"/>
    <mergeCell ref="S11:S12"/>
    <mergeCell ref="S13:S14"/>
    <mergeCell ref="S15:S16"/>
    <mergeCell ref="S20:S21"/>
    <mergeCell ref="S22:S23"/>
    <mergeCell ref="S24:S25"/>
    <mergeCell ref="S26:S27"/>
    <mergeCell ref="R44:R45"/>
    <mergeCell ref="R46:R47"/>
    <mergeCell ref="R48:R49"/>
    <mergeCell ref="R53:R54"/>
    <mergeCell ref="R55:R56"/>
    <mergeCell ref="R57:R58"/>
    <mergeCell ref="R26:R27"/>
    <mergeCell ref="R31:R32"/>
    <mergeCell ref="R33:R34"/>
    <mergeCell ref="R35:R36"/>
    <mergeCell ref="R37:R38"/>
    <mergeCell ref="R42:R43"/>
    <mergeCell ref="B57:B58"/>
    <mergeCell ref="B59:B60"/>
    <mergeCell ref="R7:R8"/>
    <mergeCell ref="R9:R10"/>
    <mergeCell ref="R11:R12"/>
    <mergeCell ref="R13:R14"/>
    <mergeCell ref="R15:R16"/>
    <mergeCell ref="R20:R21"/>
    <mergeCell ref="R22:R23"/>
    <mergeCell ref="R24:R25"/>
    <mergeCell ref="B42:B43"/>
    <mergeCell ref="B44:B45"/>
    <mergeCell ref="B46:B47"/>
    <mergeCell ref="B48:B49"/>
    <mergeCell ref="B53:B54"/>
    <mergeCell ref="B55:B56"/>
    <mergeCell ref="B24:B25"/>
    <mergeCell ref="B26:B27"/>
    <mergeCell ref="B31:B32"/>
    <mergeCell ref="B33:B34"/>
    <mergeCell ref="B35:B36"/>
    <mergeCell ref="B37:B38"/>
    <mergeCell ref="C59:E59"/>
    <mergeCell ref="F59:H59"/>
    <mergeCell ref="I59:K59"/>
    <mergeCell ref="B7:B8"/>
    <mergeCell ref="B9:B10"/>
    <mergeCell ref="B11:B12"/>
    <mergeCell ref="B13:B14"/>
    <mergeCell ref="B15:B16"/>
    <mergeCell ref="B20:B21"/>
    <mergeCell ref="B22:B23"/>
    <mergeCell ref="C55:E55"/>
    <mergeCell ref="I55:K55"/>
    <mergeCell ref="L55:N55"/>
    <mergeCell ref="C57:E57"/>
    <mergeCell ref="F57:H57"/>
    <mergeCell ref="L57:N57"/>
    <mergeCell ref="B51:H51"/>
    <mergeCell ref="C52:E52"/>
    <mergeCell ref="F52:H52"/>
    <mergeCell ref="I52:K52"/>
    <mergeCell ref="L52:N52"/>
    <mergeCell ref="F53:H53"/>
    <mergeCell ref="I53:K53"/>
    <mergeCell ref="L53:N53"/>
    <mergeCell ref="C46:E46"/>
    <mergeCell ref="F46:H46"/>
    <mergeCell ref="L46:N46"/>
    <mergeCell ref="C48:E48"/>
    <mergeCell ref="F48:H48"/>
    <mergeCell ref="I48:K48"/>
    <mergeCell ref="L41:N41"/>
    <mergeCell ref="F42:H42"/>
    <mergeCell ref="I42:K42"/>
    <mergeCell ref="L42:N42"/>
    <mergeCell ref="C44:E44"/>
    <mergeCell ref="I44:K44"/>
    <mergeCell ref="L44:N44"/>
    <mergeCell ref="C37:E37"/>
    <mergeCell ref="F37:H37"/>
    <mergeCell ref="I37:K37"/>
    <mergeCell ref="B40:H40"/>
    <mergeCell ref="C41:E41"/>
    <mergeCell ref="F41:H41"/>
    <mergeCell ref="I41:K41"/>
    <mergeCell ref="C33:E33"/>
    <mergeCell ref="I33:K33"/>
    <mergeCell ref="L33:N33"/>
    <mergeCell ref="C35:E35"/>
    <mergeCell ref="F35:H35"/>
    <mergeCell ref="L35:N35"/>
    <mergeCell ref="B29:H29"/>
    <mergeCell ref="C30:E30"/>
    <mergeCell ref="F30:H30"/>
    <mergeCell ref="I30:K30"/>
    <mergeCell ref="L30:N30"/>
    <mergeCell ref="F31:H31"/>
    <mergeCell ref="I31:K31"/>
    <mergeCell ref="L31:N31"/>
    <mergeCell ref="C24:E24"/>
    <mergeCell ref="F24:H24"/>
    <mergeCell ref="L24:N24"/>
    <mergeCell ref="C26:E26"/>
    <mergeCell ref="F26:H26"/>
    <mergeCell ref="I26:K26"/>
    <mergeCell ref="I24:K25"/>
    <mergeCell ref="L26:N27"/>
    <mergeCell ref="F20:H20"/>
    <mergeCell ref="I20:K20"/>
    <mergeCell ref="L20:N20"/>
    <mergeCell ref="C22:E22"/>
    <mergeCell ref="I22:K22"/>
    <mergeCell ref="L22:N22"/>
    <mergeCell ref="C20:E21"/>
    <mergeCell ref="F22:H23"/>
    <mergeCell ref="C15:E15"/>
    <mergeCell ref="F15:H15"/>
    <mergeCell ref="I15:K15"/>
    <mergeCell ref="L15:N15"/>
    <mergeCell ref="B18:H18"/>
    <mergeCell ref="C19:E19"/>
    <mergeCell ref="F19:H19"/>
    <mergeCell ref="I19:K19"/>
    <mergeCell ref="L19:N19"/>
    <mergeCell ref="C11:E11"/>
    <mergeCell ref="F11:H11"/>
    <mergeCell ref="L11:N11"/>
    <mergeCell ref="O11:Q11"/>
    <mergeCell ref="C13:E13"/>
    <mergeCell ref="F13:H13"/>
    <mergeCell ref="I13:K13"/>
    <mergeCell ref="O13:Q13"/>
    <mergeCell ref="I11:K12"/>
    <mergeCell ref="L13:N14"/>
    <mergeCell ref="F7:H7"/>
    <mergeCell ref="I7:K7"/>
    <mergeCell ref="L7:N7"/>
    <mergeCell ref="O7:Q7"/>
    <mergeCell ref="C9:E9"/>
    <mergeCell ref="I9:K9"/>
    <mergeCell ref="L9:N9"/>
    <mergeCell ref="O9:Q9"/>
    <mergeCell ref="C7:E8"/>
    <mergeCell ref="F9:H10"/>
    <mergeCell ref="B2:Y2"/>
    <mergeCell ref="B4:Y4"/>
    <mergeCell ref="B5:H5"/>
    <mergeCell ref="C6:E6"/>
    <mergeCell ref="F6:H6"/>
    <mergeCell ref="I6:K6"/>
    <mergeCell ref="L6:N6"/>
    <mergeCell ref="O6:Q6"/>
  </mergeCells>
  <printOptions horizontalCentered="1"/>
  <pageMargins left="0.2361111111111111" right="0.19652777777777777" top="0.5694444444444444" bottom="0.3541666666666667" header="0.4798611111111111" footer="0.275"/>
  <pageSetup fitToHeight="1" fitToWidth="1" horizontalDpi="600" verticalDpi="600" orientation="portrait" paperSize="9" scale="8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4"/>
  <sheetViews>
    <sheetView zoomScalePageLayoutView="0" workbookViewId="0" topLeftCell="A1">
      <selection activeCell="R11" sqref="R11"/>
    </sheetView>
  </sheetViews>
  <sheetFormatPr defaultColWidth="9" defaultRowHeight="15"/>
  <cols>
    <col min="1" max="1" width="2" style="4" customWidth="1"/>
    <col min="2" max="2" width="3.59765625" style="6" customWidth="1"/>
    <col min="3" max="3" width="7.59765625" style="4" customWidth="1"/>
    <col min="4" max="4" width="15.59765625" style="6" customWidth="1"/>
    <col min="5" max="5" width="4.59765625" style="4" customWidth="1"/>
    <col min="6" max="7" width="4.59765625" style="6" customWidth="1"/>
    <col min="8" max="8" width="15.59765625" style="6" customWidth="1"/>
    <col min="9" max="9" width="8.59765625" style="4" customWidth="1"/>
    <col min="10" max="11" width="8.59765625" style="6" customWidth="1"/>
    <col min="12" max="255" width="9" style="4" bestFit="1" customWidth="1"/>
  </cols>
  <sheetData>
    <row r="1" spans="2:11" ht="25.5" customHeight="1">
      <c r="B1" s="317" t="s">
        <v>0</v>
      </c>
      <c r="C1" s="318"/>
      <c r="D1" s="318"/>
      <c r="E1" s="318"/>
      <c r="F1" s="318"/>
      <c r="G1" s="318"/>
      <c r="H1" s="318"/>
      <c r="I1" s="318"/>
      <c r="J1" s="318"/>
      <c r="K1" s="318"/>
    </row>
    <row r="2" spans="2:11" ht="6.75" customHeight="1">
      <c r="B2" s="1"/>
      <c r="C2" s="2"/>
      <c r="D2" s="2"/>
      <c r="E2" s="2"/>
      <c r="F2" s="2"/>
      <c r="G2" s="2"/>
      <c r="H2" s="2"/>
      <c r="I2" s="2"/>
      <c r="J2" s="2"/>
      <c r="K2" s="2"/>
    </row>
    <row r="3" spans="2:11" ht="16.5" customHeight="1">
      <c r="B3" s="319" t="s">
        <v>113</v>
      </c>
      <c r="C3" s="320"/>
      <c r="D3" s="320"/>
      <c r="E3" s="320"/>
      <c r="F3" s="320"/>
      <c r="G3" s="320"/>
      <c r="H3" s="320"/>
      <c r="I3" s="320"/>
      <c r="J3" s="320"/>
      <c r="K3" s="320"/>
    </row>
    <row r="4" spans="2:11" ht="7.5" customHeight="1">
      <c r="B4" s="22"/>
      <c r="C4" s="23"/>
      <c r="D4" s="23"/>
      <c r="E4" s="23"/>
      <c r="F4" s="23"/>
      <c r="G4" s="23"/>
      <c r="H4" s="23"/>
      <c r="I4" s="23"/>
      <c r="J4" s="23"/>
      <c r="K4" s="23"/>
    </row>
    <row r="5" spans="2:11" ht="18" customHeight="1">
      <c r="B5" s="411" t="s">
        <v>114</v>
      </c>
      <c r="C5" s="412"/>
      <c r="D5" s="412"/>
      <c r="E5" s="412"/>
      <c r="F5" s="412"/>
      <c r="G5" s="412"/>
      <c r="H5" s="412"/>
      <c r="I5" s="412"/>
      <c r="J5" s="412"/>
      <c r="K5" s="412"/>
    </row>
    <row r="6" spans="2:11" ht="19.5" customHeight="1">
      <c r="B6" s="321" t="s">
        <v>115</v>
      </c>
      <c r="C6" s="322"/>
      <c r="D6" s="322"/>
      <c r="E6" s="322"/>
      <c r="F6" s="322"/>
      <c r="G6" s="322"/>
      <c r="H6" s="322"/>
      <c r="I6" s="322"/>
      <c r="J6" s="322"/>
      <c r="K6" s="323"/>
    </row>
    <row r="7" spans="2:11" ht="19.5" customHeight="1">
      <c r="B7" s="11"/>
      <c r="C7" s="11" t="s">
        <v>75</v>
      </c>
      <c r="D7" s="12" t="s">
        <v>76</v>
      </c>
      <c r="E7" s="324" t="s">
        <v>77</v>
      </c>
      <c r="F7" s="324"/>
      <c r="G7" s="325"/>
      <c r="H7" s="12" t="s">
        <v>76</v>
      </c>
      <c r="I7" s="31" t="s">
        <v>78</v>
      </c>
      <c r="J7" s="326" t="s">
        <v>79</v>
      </c>
      <c r="K7" s="327"/>
    </row>
    <row r="8" spans="2:11" ht="19.5" customHeight="1">
      <c r="B8" s="20" t="s">
        <v>116</v>
      </c>
      <c r="C8" s="20">
        <v>0.4166666666666667</v>
      </c>
      <c r="D8" s="64" t="str">
        <f>'組合せ'!C19</f>
        <v>Ａ１位</v>
      </c>
      <c r="E8" s="63"/>
      <c r="F8" s="65" t="s">
        <v>62</v>
      </c>
      <c r="G8" s="63"/>
      <c r="H8" s="64" t="str">
        <f>'組合せ'!D19</f>
        <v>Ｅ１位</v>
      </c>
      <c r="I8" s="21" t="str">
        <f>D8</f>
        <v>Ａ１位</v>
      </c>
      <c r="J8" s="21" t="str">
        <f>D9</f>
        <v>Ｂ１位</v>
      </c>
      <c r="K8" s="21" t="str">
        <f>H9</f>
        <v>Ｃ２位</v>
      </c>
    </row>
    <row r="9" spans="2:11" ht="19.5" customHeight="1">
      <c r="B9" s="14" t="s">
        <v>117</v>
      </c>
      <c r="C9" s="14">
        <v>0.4340277777777778</v>
      </c>
      <c r="D9" s="56" t="str">
        <f>'組合せ'!C20</f>
        <v>Ｂ１位</v>
      </c>
      <c r="E9" s="56"/>
      <c r="F9" s="56" t="s">
        <v>62</v>
      </c>
      <c r="G9" s="56"/>
      <c r="H9" s="56" t="str">
        <f>'組合せ'!D20</f>
        <v>Ｃ２位</v>
      </c>
      <c r="I9" s="13" t="str">
        <f>I8</f>
        <v>Ａ１位</v>
      </c>
      <c r="J9" s="13" t="str">
        <f>D8</f>
        <v>Ａ１位</v>
      </c>
      <c r="K9" s="13" t="str">
        <f>H8</f>
        <v>Ｅ１位</v>
      </c>
    </row>
    <row r="10" spans="2:11" ht="19.5" customHeight="1">
      <c r="B10" s="128" t="s">
        <v>118</v>
      </c>
      <c r="C10" s="282">
        <v>0.4513888888888889</v>
      </c>
      <c r="D10" s="252" t="str">
        <f>D8</f>
        <v>Ａ１位</v>
      </c>
      <c r="E10" s="250"/>
      <c r="F10" s="251" t="s">
        <v>62</v>
      </c>
      <c r="G10" s="250"/>
      <c r="H10" s="249" t="str">
        <f>'組合せ'!E19</f>
        <v>WC</v>
      </c>
      <c r="I10" s="162" t="str">
        <f>I9</f>
        <v>Ａ１位</v>
      </c>
      <c r="J10" s="162" t="str">
        <f>H13</f>
        <v>Ｄ２位</v>
      </c>
      <c r="K10" s="162" t="str">
        <f>H9</f>
        <v>Ｃ２位</v>
      </c>
    </row>
    <row r="11" spans="2:11" ht="19.5" customHeight="1">
      <c r="B11" s="20" t="s">
        <v>119</v>
      </c>
      <c r="C11" s="20">
        <v>0.46875</v>
      </c>
      <c r="D11" s="304" t="str">
        <f>D9</f>
        <v>Ｂ１位</v>
      </c>
      <c r="E11" s="304"/>
      <c r="F11" s="304" t="s">
        <v>62</v>
      </c>
      <c r="G11" s="304"/>
      <c r="H11" s="304" t="str">
        <f>'組合せ'!E20</f>
        <v>Ｄ２位</v>
      </c>
      <c r="I11" s="21" t="str">
        <f>H11</f>
        <v>Ｄ２位</v>
      </c>
      <c r="J11" s="21" t="str">
        <f>D10</f>
        <v>Ａ１位</v>
      </c>
      <c r="K11" s="21" t="str">
        <f>H10</f>
        <v>WC</v>
      </c>
    </row>
    <row r="12" spans="2:11" ht="19.5" customHeight="1">
      <c r="B12" s="150" t="s">
        <v>120</v>
      </c>
      <c r="C12" s="14">
        <v>0.4861111111111111</v>
      </c>
      <c r="D12" s="73" t="str">
        <f>H8</f>
        <v>Ｅ１位</v>
      </c>
      <c r="E12" s="74"/>
      <c r="F12" s="75" t="s">
        <v>62</v>
      </c>
      <c r="G12" s="74"/>
      <c r="H12" s="76" t="str">
        <f>H10</f>
        <v>WC</v>
      </c>
      <c r="I12" s="253" t="str">
        <f>I11</f>
        <v>Ｄ２位</v>
      </c>
      <c r="J12" s="156" t="str">
        <f>D11</f>
        <v>Ｂ１位</v>
      </c>
      <c r="K12" s="156" t="str">
        <f>H11</f>
        <v>Ｄ２位</v>
      </c>
    </row>
    <row r="13" spans="2:11" ht="19.5" customHeight="1">
      <c r="B13" s="14" t="s">
        <v>121</v>
      </c>
      <c r="C13" s="15">
        <v>0.5034722222222222</v>
      </c>
      <c r="D13" s="56" t="str">
        <f>H9</f>
        <v>Ｃ２位</v>
      </c>
      <c r="E13" s="56"/>
      <c r="F13" s="56" t="s">
        <v>62</v>
      </c>
      <c r="G13" s="56"/>
      <c r="H13" s="56" t="str">
        <f>H11</f>
        <v>Ｄ２位</v>
      </c>
      <c r="I13" s="13" t="str">
        <f>I12</f>
        <v>Ｄ２位</v>
      </c>
      <c r="J13" s="13" t="str">
        <f>D12</f>
        <v>Ｅ１位</v>
      </c>
      <c r="K13" s="13" t="str">
        <f>H12</f>
        <v>WC</v>
      </c>
    </row>
    <row r="14" spans="2:11" ht="19.5" customHeight="1">
      <c r="B14" s="413" t="s">
        <v>122</v>
      </c>
      <c r="C14" s="414"/>
      <c r="D14" s="414"/>
      <c r="E14" s="414"/>
      <c r="F14" s="414"/>
      <c r="G14" s="414"/>
      <c r="H14" s="414"/>
      <c r="I14" s="414"/>
      <c r="J14" s="414"/>
      <c r="K14" s="415"/>
    </row>
    <row r="15" spans="2:11" ht="19.5" customHeight="1">
      <c r="B15" s="20" t="s">
        <v>123</v>
      </c>
      <c r="C15" s="20">
        <v>0.5208333333333334</v>
      </c>
      <c r="D15" s="60" t="s">
        <v>61</v>
      </c>
      <c r="E15" s="57"/>
      <c r="F15" s="58" t="s">
        <v>62</v>
      </c>
      <c r="G15" s="59"/>
      <c r="H15" s="60" t="s">
        <v>124</v>
      </c>
      <c r="I15" s="21" t="s">
        <v>125</v>
      </c>
      <c r="J15" s="161" t="s">
        <v>125</v>
      </c>
      <c r="K15" s="161" t="s">
        <v>125</v>
      </c>
    </row>
    <row r="16" spans="2:11" ht="19.5" customHeight="1">
      <c r="B16" s="128" t="s">
        <v>126</v>
      </c>
      <c r="C16" s="128">
        <v>0.5381944444444444</v>
      </c>
      <c r="D16" s="163" t="s">
        <v>63</v>
      </c>
      <c r="E16" s="166"/>
      <c r="F16" s="165" t="s">
        <v>62</v>
      </c>
      <c r="G16" s="164"/>
      <c r="H16" s="163" t="s">
        <v>127</v>
      </c>
      <c r="I16" s="162" t="str">
        <f>I15</f>
        <v>協会</v>
      </c>
      <c r="J16" s="172" t="s">
        <v>125</v>
      </c>
      <c r="K16" s="172" t="s">
        <v>125</v>
      </c>
    </row>
    <row r="17" spans="2:11" ht="19.5" customHeight="1">
      <c r="B17" s="14" t="s">
        <v>128</v>
      </c>
      <c r="C17" s="14">
        <v>0.5555555555555556</v>
      </c>
      <c r="D17" s="245" t="s">
        <v>129</v>
      </c>
      <c r="E17" s="248"/>
      <c r="F17" s="165" t="s">
        <v>62</v>
      </c>
      <c r="G17" s="246"/>
      <c r="H17" s="245" t="s">
        <v>130</v>
      </c>
      <c r="I17" s="13" t="str">
        <f>I16</f>
        <v>協会</v>
      </c>
      <c r="J17" s="244" t="s">
        <v>125</v>
      </c>
      <c r="K17" s="244" t="s">
        <v>125</v>
      </c>
    </row>
    <row r="18" spans="2:11" ht="19.5" customHeight="1">
      <c r="B18" s="15" t="s">
        <v>131</v>
      </c>
      <c r="C18" s="15">
        <v>0.5729166666666666</v>
      </c>
      <c r="D18" s="127" t="s">
        <v>132</v>
      </c>
      <c r="E18" s="170"/>
      <c r="F18" s="247" t="s">
        <v>62</v>
      </c>
      <c r="G18" s="169"/>
      <c r="H18" s="127" t="s">
        <v>133</v>
      </c>
      <c r="I18" s="16" t="str">
        <f>I17</f>
        <v>協会</v>
      </c>
      <c r="J18" s="171" t="s">
        <v>125</v>
      </c>
      <c r="K18" s="171" t="s">
        <v>125</v>
      </c>
    </row>
    <row r="19" spans="2:11" ht="19.5" customHeight="1">
      <c r="B19" s="168"/>
      <c r="C19" s="167">
        <v>0.59375</v>
      </c>
      <c r="D19" s="416" t="s">
        <v>134</v>
      </c>
      <c r="E19" s="417"/>
      <c r="F19" s="417"/>
      <c r="G19" s="417"/>
      <c r="H19" s="418"/>
      <c r="I19" s="419"/>
      <c r="J19" s="420"/>
      <c r="K19" s="421"/>
    </row>
    <row r="20" spans="2:11" ht="17.25" customHeight="1">
      <c r="B20" s="24"/>
      <c r="C20" s="25"/>
      <c r="D20" s="26"/>
      <c r="E20" s="27"/>
      <c r="F20" s="28"/>
      <c r="G20" s="29"/>
      <c r="H20" s="48"/>
      <c r="I20" s="9"/>
      <c r="J20" s="9"/>
      <c r="K20" s="9"/>
    </row>
    <row r="21" spans="2:11" ht="17.25" customHeight="1">
      <c r="B21" s="254"/>
      <c r="C21" s="122"/>
      <c r="D21" s="125"/>
      <c r="E21" s="255"/>
      <c r="F21" s="256"/>
      <c r="G21" s="257"/>
      <c r="H21" s="123"/>
      <c r="I21" s="126"/>
      <c r="J21" s="126"/>
      <c r="K21" s="126"/>
    </row>
    <row r="22" spans="2:11" ht="19.5" customHeight="1">
      <c r="B22" s="321" t="s">
        <v>135</v>
      </c>
      <c r="C22" s="322"/>
      <c r="D22" s="322"/>
      <c r="E22" s="322"/>
      <c r="F22" s="322"/>
      <c r="G22" s="322"/>
      <c r="H22" s="322"/>
      <c r="I22" s="322"/>
      <c r="J22" s="322"/>
      <c r="K22" s="323"/>
    </row>
    <row r="23" spans="2:11" ht="19.5" customHeight="1">
      <c r="B23" s="11"/>
      <c r="C23" s="11" t="s">
        <v>75</v>
      </c>
      <c r="D23" s="12" t="s">
        <v>76</v>
      </c>
      <c r="E23" s="324" t="s">
        <v>77</v>
      </c>
      <c r="F23" s="324"/>
      <c r="G23" s="325"/>
      <c r="H23" s="12" t="s">
        <v>76</v>
      </c>
      <c r="I23" s="31" t="s">
        <v>78</v>
      </c>
      <c r="J23" s="326" t="s">
        <v>79</v>
      </c>
      <c r="K23" s="327"/>
    </row>
    <row r="24" spans="2:11" ht="19.5" customHeight="1">
      <c r="B24" s="20" t="s">
        <v>116</v>
      </c>
      <c r="C24" s="20">
        <v>0.416666666666667</v>
      </c>
      <c r="D24" s="289" t="str">
        <f>'組合せ'!C21</f>
        <v>Ｃ１位</v>
      </c>
      <c r="E24" s="290"/>
      <c r="F24" s="291" t="s">
        <v>62</v>
      </c>
      <c r="G24" s="290"/>
      <c r="H24" s="289" t="str">
        <f>'組合せ'!D21</f>
        <v>Ｂ２位</v>
      </c>
      <c r="I24" s="21" t="str">
        <f>D24</f>
        <v>Ｃ１位</v>
      </c>
      <c r="J24" s="21" t="str">
        <f>D25</f>
        <v>Ｄ１位</v>
      </c>
      <c r="K24" s="21" t="str">
        <f>H25</f>
        <v>Ａ２位</v>
      </c>
    </row>
    <row r="25" spans="2:11" ht="19.5" customHeight="1">
      <c r="B25" s="14" t="s">
        <v>117</v>
      </c>
      <c r="C25" s="14">
        <v>0.434027777777778</v>
      </c>
      <c r="D25" s="296" t="str">
        <f>'組合せ'!C22</f>
        <v>Ｄ１位</v>
      </c>
      <c r="E25" s="296"/>
      <c r="F25" s="296" t="s">
        <v>62</v>
      </c>
      <c r="G25" s="296"/>
      <c r="H25" s="296" t="str">
        <f>'組合せ'!D22</f>
        <v>Ａ２位</v>
      </c>
      <c r="I25" s="13" t="str">
        <f>I24</f>
        <v>Ｃ１位</v>
      </c>
      <c r="J25" s="13" t="str">
        <f>D24</f>
        <v>Ｃ１位</v>
      </c>
      <c r="K25" s="13" t="str">
        <f>H24</f>
        <v>Ｂ２位</v>
      </c>
    </row>
    <row r="26" spans="2:11" ht="19.5" customHeight="1">
      <c r="B26" s="15" t="s">
        <v>118</v>
      </c>
      <c r="C26" s="282">
        <v>0.451388888888889</v>
      </c>
      <c r="D26" s="302" t="str">
        <f>D24</f>
        <v>Ｃ１位</v>
      </c>
      <c r="E26" s="300"/>
      <c r="F26" s="301" t="s">
        <v>62</v>
      </c>
      <c r="G26" s="300"/>
      <c r="H26" s="299" t="str">
        <f>'組合せ'!E21</f>
        <v>Ａ３位</v>
      </c>
      <c r="I26" s="162" t="str">
        <f>I25</f>
        <v>Ｃ１位</v>
      </c>
      <c r="J26" s="162" t="str">
        <f>H29</f>
        <v>Ｅ２位</v>
      </c>
      <c r="K26" s="162" t="str">
        <f>H25</f>
        <v>Ａ２位</v>
      </c>
    </row>
    <row r="27" spans="2:11" ht="19.5" customHeight="1">
      <c r="B27" s="150" t="s">
        <v>119</v>
      </c>
      <c r="C27" s="20">
        <v>0.46875</v>
      </c>
      <c r="D27" s="303" t="str">
        <f>D25</f>
        <v>Ｄ１位</v>
      </c>
      <c r="E27" s="303"/>
      <c r="F27" s="303" t="s">
        <v>62</v>
      </c>
      <c r="G27" s="303"/>
      <c r="H27" s="303" t="str">
        <f>'組合せ'!E22</f>
        <v>Ｅ２位</v>
      </c>
      <c r="I27" s="21" t="str">
        <f>H27</f>
        <v>Ｅ２位</v>
      </c>
      <c r="J27" s="21" t="str">
        <f>D26</f>
        <v>Ｃ１位</v>
      </c>
      <c r="K27" s="21" t="str">
        <f>H26</f>
        <v>Ａ３位</v>
      </c>
    </row>
    <row r="28" spans="2:11" ht="19.5" customHeight="1">
      <c r="B28" s="150" t="s">
        <v>120</v>
      </c>
      <c r="C28" s="14">
        <v>0.486111111111111</v>
      </c>
      <c r="D28" s="295" t="str">
        <f>H24</f>
        <v>Ｂ２位</v>
      </c>
      <c r="E28" s="293"/>
      <c r="F28" s="294" t="s">
        <v>62</v>
      </c>
      <c r="G28" s="293"/>
      <c r="H28" s="292" t="str">
        <f>H26</f>
        <v>Ａ３位</v>
      </c>
      <c r="I28" s="253" t="str">
        <f>I27</f>
        <v>Ｅ２位</v>
      </c>
      <c r="J28" s="156" t="str">
        <f>D27</f>
        <v>Ｄ１位</v>
      </c>
      <c r="K28" s="156" t="str">
        <f>H27</f>
        <v>Ｅ２位</v>
      </c>
    </row>
    <row r="29" spans="2:11" ht="19.5" customHeight="1">
      <c r="B29" s="15" t="s">
        <v>121</v>
      </c>
      <c r="C29" s="15">
        <v>0.503472222222222</v>
      </c>
      <c r="D29" s="298" t="str">
        <f>H25</f>
        <v>Ａ２位</v>
      </c>
      <c r="E29" s="298"/>
      <c r="F29" s="298" t="s">
        <v>62</v>
      </c>
      <c r="G29" s="298"/>
      <c r="H29" s="298" t="str">
        <f>H27</f>
        <v>Ｅ２位</v>
      </c>
      <c r="I29" s="16" t="str">
        <f>I28</f>
        <v>Ｅ２位</v>
      </c>
      <c r="J29" s="16" t="str">
        <f>D28</f>
        <v>Ｂ２位</v>
      </c>
      <c r="K29" s="16" t="str">
        <f>H28</f>
        <v>Ａ３位</v>
      </c>
    </row>
    <row r="30" spans="2:11" ht="17.25" customHeight="1">
      <c r="B30" s="24"/>
      <c r="C30" s="25"/>
      <c r="D30" s="26"/>
      <c r="E30" s="27"/>
      <c r="F30" s="28"/>
      <c r="G30" s="29"/>
      <c r="H30" s="48"/>
      <c r="I30" s="9"/>
      <c r="J30" s="9"/>
      <c r="K30" s="9"/>
    </row>
    <row r="31" spans="2:11" ht="17.25" customHeight="1">
      <c r="B31" s="254"/>
      <c r="C31" s="122"/>
      <c r="D31" s="125"/>
      <c r="E31" s="255"/>
      <c r="F31" s="256"/>
      <c r="G31" s="257"/>
      <c r="H31" s="123"/>
      <c r="I31" s="126"/>
      <c r="J31" s="126"/>
      <c r="K31" s="126"/>
    </row>
    <row r="32" spans="2:9" ht="17.25" customHeight="1">
      <c r="B32" s="18" t="s">
        <v>82</v>
      </c>
      <c r="C32" s="18"/>
      <c r="E32" s="6"/>
      <c r="G32" s="4"/>
      <c r="I32" s="6"/>
    </row>
    <row r="33" spans="2:10" ht="17.25" customHeight="1">
      <c r="B33" s="61" t="s">
        <v>83</v>
      </c>
      <c r="C33" s="18" t="s">
        <v>85</v>
      </c>
      <c r="E33" s="6"/>
      <c r="G33" s="4"/>
      <c r="H33" s="19"/>
      <c r="I33" s="19"/>
      <c r="J33" s="19"/>
    </row>
    <row r="34" spans="2:10" ht="17.25" customHeight="1">
      <c r="B34" s="61" t="s">
        <v>83</v>
      </c>
      <c r="C34" s="18" t="s">
        <v>86</v>
      </c>
      <c r="E34" s="6"/>
      <c r="G34" s="4"/>
      <c r="H34" s="19"/>
      <c r="I34" s="19"/>
      <c r="J34" s="19"/>
    </row>
  </sheetData>
  <sheetProtection/>
  <mergeCells count="12">
    <mergeCell ref="B14:K14"/>
    <mergeCell ref="D19:H19"/>
    <mergeCell ref="I19:K19"/>
    <mergeCell ref="B22:K22"/>
    <mergeCell ref="E23:G23"/>
    <mergeCell ref="J23:K23"/>
    <mergeCell ref="B1:K1"/>
    <mergeCell ref="B3:K3"/>
    <mergeCell ref="B5:K5"/>
    <mergeCell ref="B6:K6"/>
    <mergeCell ref="E7:G7"/>
    <mergeCell ref="J7:K7"/>
  </mergeCells>
  <printOptions horizontalCentered="1"/>
  <pageMargins left="0.6673611111111111" right="0.4326388888888889" top="0.7083333333333334" bottom="0.5902777777777778" header="0.39375" footer="0.4722222222222222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K43"/>
  <sheetViews>
    <sheetView zoomScalePageLayoutView="0" workbookViewId="0" topLeftCell="A9">
      <selection activeCell="B2" sqref="B2:S2"/>
    </sheetView>
  </sheetViews>
  <sheetFormatPr defaultColWidth="9" defaultRowHeight="15"/>
  <cols>
    <col min="1" max="1" width="1.8984375" style="78" customWidth="1"/>
    <col min="2" max="2" width="8.09765625" style="77" customWidth="1"/>
    <col min="3" max="3" width="3.59765625" style="78" customWidth="1"/>
    <col min="4" max="4" width="1.59765625" style="78" customWidth="1"/>
    <col min="5" max="6" width="3.59765625" style="78" customWidth="1"/>
    <col min="7" max="7" width="1.59765625" style="78" customWidth="1"/>
    <col min="8" max="9" width="3.59765625" style="78" customWidth="1"/>
    <col min="10" max="10" width="1.59765625" style="78" customWidth="1"/>
    <col min="11" max="11" width="3.59765625" style="78" customWidth="1"/>
    <col min="12" max="16" width="4.59765625" style="77" customWidth="1"/>
    <col min="17" max="19" width="4.59765625" style="78" customWidth="1"/>
    <col min="20" max="222" width="9" style="78" customWidth="1"/>
  </cols>
  <sheetData>
    <row r="1" ht="5.25" customHeight="1"/>
    <row r="2" spans="2:19" s="77" customFormat="1" ht="22.5" customHeight="1">
      <c r="B2" s="333" t="s">
        <v>0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</row>
    <row r="3" spans="2:16" s="77" customFormat="1" ht="13.5" customHeight="1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2:19" s="77" customFormat="1" ht="18" customHeight="1">
      <c r="B4" s="334" t="s">
        <v>136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2:19" s="77" customFormat="1" ht="18" customHeight="1">
      <c r="B5" s="79"/>
      <c r="C5" s="79"/>
      <c r="D5" s="79"/>
      <c r="E5" s="79"/>
      <c r="F5" s="79"/>
      <c r="G5" s="79"/>
      <c r="H5" s="79"/>
      <c r="I5" s="258"/>
      <c r="J5" s="258"/>
      <c r="K5" s="258"/>
      <c r="L5" s="79"/>
      <c r="M5" s="79"/>
      <c r="N5" s="79"/>
      <c r="O5" s="79"/>
      <c r="P5" s="79"/>
      <c r="Q5" s="79"/>
      <c r="R5" s="79"/>
      <c r="S5" s="79"/>
    </row>
    <row r="6" spans="2:245" ht="19.5" customHeight="1">
      <c r="B6" s="335" t="s">
        <v>137</v>
      </c>
      <c r="C6" s="335"/>
      <c r="D6" s="335"/>
      <c r="E6" s="335"/>
      <c r="F6" s="335"/>
      <c r="G6" s="335"/>
      <c r="H6" s="335"/>
      <c r="L6" s="81"/>
      <c r="M6" s="81"/>
      <c r="N6" s="81"/>
      <c r="O6" s="81"/>
      <c r="P6" s="81"/>
      <c r="Q6" s="81"/>
      <c r="R6" s="81"/>
      <c r="S6" s="82" t="s">
        <v>138</v>
      </c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</row>
    <row r="7" spans="2:19" s="77" customFormat="1" ht="30" customHeight="1">
      <c r="B7" s="83" t="s">
        <v>95</v>
      </c>
      <c r="C7" s="336" t="str">
        <f>'組合せ'!C19</f>
        <v>Ａ１位</v>
      </c>
      <c r="D7" s="337"/>
      <c r="E7" s="337"/>
      <c r="F7" s="337" t="str">
        <f>'組合せ'!D19</f>
        <v>Ｅ１位</v>
      </c>
      <c r="G7" s="337"/>
      <c r="H7" s="337"/>
      <c r="I7" s="337" t="str">
        <f>'組合せ'!E19</f>
        <v>WC</v>
      </c>
      <c r="J7" s="337"/>
      <c r="K7" s="337"/>
      <c r="L7" s="84" t="s">
        <v>96</v>
      </c>
      <c r="M7" s="85" t="s">
        <v>97</v>
      </c>
      <c r="N7" s="86" t="s">
        <v>98</v>
      </c>
      <c r="O7" s="87" t="s">
        <v>99</v>
      </c>
      <c r="P7" s="85" t="s">
        <v>100</v>
      </c>
      <c r="Q7" s="85" t="s">
        <v>101</v>
      </c>
      <c r="R7" s="88" t="s">
        <v>102</v>
      </c>
      <c r="S7" s="103" t="s">
        <v>103</v>
      </c>
    </row>
    <row r="8" spans="2:245" ht="15" customHeight="1">
      <c r="B8" s="359" t="str">
        <f>C7</f>
        <v>Ａ１位</v>
      </c>
      <c r="C8" s="392"/>
      <c r="D8" s="393"/>
      <c r="E8" s="394"/>
      <c r="F8" s="339">
        <f>IF(F9="","",IF(F9&gt;H9,"○",IF(F9=H9,"△","×")))</f>
      </c>
      <c r="G8" s="340"/>
      <c r="H8" s="341"/>
      <c r="I8" s="342">
        <f>IF(I9="","",IF(I9&gt;K9,"○",IF(I9=K9,"△","×")))</f>
      </c>
      <c r="J8" s="343"/>
      <c r="K8" s="344"/>
      <c r="L8" s="364"/>
      <c r="M8" s="371"/>
      <c r="N8" s="375"/>
      <c r="O8" s="379"/>
      <c r="P8" s="371"/>
      <c r="Q8" s="371"/>
      <c r="R8" s="375"/>
      <c r="S8" s="383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</row>
    <row r="9" spans="2:245" ht="15" customHeight="1">
      <c r="B9" s="360"/>
      <c r="C9" s="395"/>
      <c r="D9" s="396"/>
      <c r="E9" s="397"/>
      <c r="F9" s="90"/>
      <c r="G9" s="91" t="s">
        <v>104</v>
      </c>
      <c r="H9" s="90"/>
      <c r="I9" s="90"/>
      <c r="J9" s="91" t="s">
        <v>104</v>
      </c>
      <c r="K9" s="90"/>
      <c r="L9" s="365"/>
      <c r="M9" s="372"/>
      <c r="N9" s="376"/>
      <c r="O9" s="380"/>
      <c r="P9" s="372"/>
      <c r="Q9" s="372"/>
      <c r="R9" s="376"/>
      <c r="S9" s="384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</row>
    <row r="10" spans="2:245" ht="15" customHeight="1">
      <c r="B10" s="360" t="str">
        <f>F7</f>
        <v>Ｅ１位</v>
      </c>
      <c r="C10" s="347">
        <f>IF(C11="","",IF(C11&gt;E11,"○",IF(C11=E11,"△","×")))</f>
      </c>
      <c r="D10" s="348"/>
      <c r="E10" s="349"/>
      <c r="F10" s="398"/>
      <c r="G10" s="399"/>
      <c r="H10" s="400"/>
      <c r="I10" s="350">
        <f>IF(I11="","",IF(I11&gt;K11,"○",IF(I11=K11,"△","×")))</f>
      </c>
      <c r="J10" s="348"/>
      <c r="K10" s="349"/>
      <c r="L10" s="365"/>
      <c r="M10" s="372"/>
      <c r="N10" s="376"/>
      <c r="O10" s="380"/>
      <c r="P10" s="372"/>
      <c r="Q10" s="372"/>
      <c r="R10" s="376"/>
      <c r="S10" s="384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</row>
    <row r="11" spans="2:245" ht="15" customHeight="1">
      <c r="B11" s="360"/>
      <c r="C11" s="94">
        <f>IF(H9="","",H9)</f>
      </c>
      <c r="D11" s="91" t="s">
        <v>104</v>
      </c>
      <c r="E11" s="90">
        <f>IF(F9="","",F9)</f>
      </c>
      <c r="F11" s="401"/>
      <c r="G11" s="396"/>
      <c r="H11" s="397"/>
      <c r="I11" s="90"/>
      <c r="J11" s="91" t="s">
        <v>104</v>
      </c>
      <c r="K11" s="90"/>
      <c r="L11" s="365"/>
      <c r="M11" s="372"/>
      <c r="N11" s="376"/>
      <c r="O11" s="380"/>
      <c r="P11" s="372"/>
      <c r="Q11" s="372"/>
      <c r="R11" s="376"/>
      <c r="S11" s="384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</row>
    <row r="12" spans="2:245" ht="15" customHeight="1">
      <c r="B12" s="361" t="str">
        <f>I7</f>
        <v>WC</v>
      </c>
      <c r="C12" s="351">
        <f>IF(C13="","",IF(C13&gt;E13,"○",IF(C13=E13,"△","×")))</f>
      </c>
      <c r="D12" s="352"/>
      <c r="E12" s="353"/>
      <c r="F12" s="354">
        <f>IF(F13="","",IF(F13&gt;H13,"○",IF(F13=H13,"△","×")))</f>
      </c>
      <c r="G12" s="352"/>
      <c r="H12" s="353"/>
      <c r="I12" s="388"/>
      <c r="J12" s="389"/>
      <c r="K12" s="402"/>
      <c r="L12" s="365"/>
      <c r="M12" s="372"/>
      <c r="N12" s="376"/>
      <c r="O12" s="380"/>
      <c r="P12" s="372"/>
      <c r="Q12" s="372"/>
      <c r="R12" s="376"/>
      <c r="S12" s="384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</row>
    <row r="13" spans="2:245" ht="15" customHeight="1">
      <c r="B13" s="363"/>
      <c r="C13" s="96">
        <f>IF(K9="","",K9)</f>
      </c>
      <c r="D13" s="97" t="s">
        <v>104</v>
      </c>
      <c r="E13" s="98">
        <f>IF(I9="","",I9)</f>
      </c>
      <c r="F13" s="98">
        <f>IF(K11="","",K11)</f>
      </c>
      <c r="G13" s="97" t="s">
        <v>104</v>
      </c>
      <c r="H13" s="98">
        <f>IF(I11="","",I11)</f>
      </c>
      <c r="I13" s="390"/>
      <c r="J13" s="391"/>
      <c r="K13" s="423"/>
      <c r="L13" s="367"/>
      <c r="M13" s="374"/>
      <c r="N13" s="378"/>
      <c r="O13" s="382"/>
      <c r="P13" s="374"/>
      <c r="Q13" s="374"/>
      <c r="R13" s="378"/>
      <c r="S13" s="422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</row>
    <row r="14" spans="2:19" s="77" customFormat="1" ht="13.5" customHeight="1">
      <c r="B14" s="79"/>
      <c r="C14" s="79"/>
      <c r="D14" s="79"/>
      <c r="E14" s="79"/>
      <c r="F14" s="79"/>
      <c r="G14" s="79"/>
      <c r="H14" s="80"/>
      <c r="I14" s="49"/>
      <c r="J14" s="102"/>
      <c r="P14" s="80"/>
      <c r="Q14" s="49"/>
      <c r="R14" s="49"/>
      <c r="S14" s="80"/>
    </row>
    <row r="15" spans="2:19" s="77" customFormat="1" ht="13.5" customHeight="1">
      <c r="B15" s="79"/>
      <c r="C15" s="79"/>
      <c r="D15" s="79"/>
      <c r="E15" s="79"/>
      <c r="F15" s="79"/>
      <c r="G15" s="79"/>
      <c r="H15" s="80"/>
      <c r="I15" s="49"/>
      <c r="J15" s="102"/>
      <c r="P15" s="80"/>
      <c r="Q15" s="49"/>
      <c r="R15" s="49"/>
      <c r="S15" s="80"/>
    </row>
    <row r="16" spans="2:245" ht="19.5" customHeight="1">
      <c r="B16" s="335" t="s">
        <v>139</v>
      </c>
      <c r="C16" s="335"/>
      <c r="D16" s="335"/>
      <c r="E16" s="335"/>
      <c r="F16" s="335"/>
      <c r="G16" s="335"/>
      <c r="H16" s="335"/>
      <c r="L16" s="81"/>
      <c r="M16" s="81"/>
      <c r="N16" s="81"/>
      <c r="O16" s="81"/>
      <c r="P16" s="81"/>
      <c r="Q16" s="81"/>
      <c r="R16" s="81"/>
      <c r="S16" s="82" t="s">
        <v>140</v>
      </c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</row>
    <row r="17" spans="2:19" s="77" customFormat="1" ht="30" customHeight="1">
      <c r="B17" s="83" t="s">
        <v>95</v>
      </c>
      <c r="C17" s="336" t="str">
        <f>'組合せ'!C20</f>
        <v>Ｂ１位</v>
      </c>
      <c r="D17" s="337"/>
      <c r="E17" s="337"/>
      <c r="F17" s="337" t="str">
        <f>'組合せ'!D20</f>
        <v>Ｃ２位</v>
      </c>
      <c r="G17" s="337"/>
      <c r="H17" s="337"/>
      <c r="I17" s="337" t="str">
        <f>'組合せ'!E20</f>
        <v>Ｄ２位</v>
      </c>
      <c r="J17" s="337"/>
      <c r="K17" s="337"/>
      <c r="L17" s="84" t="s">
        <v>96</v>
      </c>
      <c r="M17" s="85" t="s">
        <v>97</v>
      </c>
      <c r="N17" s="86" t="s">
        <v>98</v>
      </c>
      <c r="O17" s="87" t="s">
        <v>99</v>
      </c>
      <c r="P17" s="85" t="s">
        <v>100</v>
      </c>
      <c r="Q17" s="85" t="s">
        <v>101</v>
      </c>
      <c r="R17" s="88" t="s">
        <v>102</v>
      </c>
      <c r="S17" s="89" t="s">
        <v>103</v>
      </c>
    </row>
    <row r="18" spans="2:245" ht="15" customHeight="1">
      <c r="B18" s="359" t="str">
        <f>C17</f>
        <v>Ｂ１位</v>
      </c>
      <c r="C18" s="392"/>
      <c r="D18" s="393"/>
      <c r="E18" s="394"/>
      <c r="F18" s="339">
        <f>IF(F19="","",IF(F19&gt;H19,"○",IF(F19=H19,"△","×")))</f>
      </c>
      <c r="G18" s="340"/>
      <c r="H18" s="341"/>
      <c r="I18" s="342">
        <f>IF(I19="","",IF(I19&gt;K19,"○",IF(I19=K19,"△","×")))</f>
      </c>
      <c r="J18" s="343"/>
      <c r="K18" s="344"/>
      <c r="L18" s="364"/>
      <c r="M18" s="371"/>
      <c r="N18" s="375"/>
      <c r="O18" s="379"/>
      <c r="P18" s="371"/>
      <c r="Q18" s="371"/>
      <c r="R18" s="375"/>
      <c r="S18" s="383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</row>
    <row r="19" spans="2:245" ht="15" customHeight="1">
      <c r="B19" s="360"/>
      <c r="C19" s="395"/>
      <c r="D19" s="396"/>
      <c r="E19" s="397"/>
      <c r="F19" s="90"/>
      <c r="G19" s="91" t="s">
        <v>104</v>
      </c>
      <c r="H19" s="90"/>
      <c r="I19" s="90"/>
      <c r="J19" s="91" t="s">
        <v>104</v>
      </c>
      <c r="K19" s="90"/>
      <c r="L19" s="365"/>
      <c r="M19" s="372"/>
      <c r="N19" s="376"/>
      <c r="O19" s="380"/>
      <c r="P19" s="372"/>
      <c r="Q19" s="372"/>
      <c r="R19" s="376"/>
      <c r="S19" s="384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</row>
    <row r="20" spans="2:245" ht="15" customHeight="1">
      <c r="B20" s="360" t="str">
        <f>F17</f>
        <v>Ｃ２位</v>
      </c>
      <c r="C20" s="347">
        <f>IF(C21="","",IF(C21&gt;E21,"○",IF(C21=E21,"△","×")))</f>
      </c>
      <c r="D20" s="348"/>
      <c r="E20" s="349"/>
      <c r="F20" s="398"/>
      <c r="G20" s="399"/>
      <c r="H20" s="400"/>
      <c r="I20" s="350">
        <f>IF(I21="","",IF(I21&gt;K21,"○",IF(I21=K21,"△","×")))</f>
      </c>
      <c r="J20" s="348"/>
      <c r="K20" s="349"/>
      <c r="L20" s="365"/>
      <c r="M20" s="372"/>
      <c r="N20" s="376"/>
      <c r="O20" s="380"/>
      <c r="P20" s="372"/>
      <c r="Q20" s="372"/>
      <c r="R20" s="376"/>
      <c r="S20" s="385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</row>
    <row r="21" spans="2:245" ht="15" customHeight="1">
      <c r="B21" s="360"/>
      <c r="C21" s="94">
        <f>IF(H19="","",H19)</f>
      </c>
      <c r="D21" s="91" t="s">
        <v>104</v>
      </c>
      <c r="E21" s="90">
        <f>IF(F19="","",F19)</f>
      </c>
      <c r="F21" s="401"/>
      <c r="G21" s="396"/>
      <c r="H21" s="397"/>
      <c r="I21" s="90"/>
      <c r="J21" s="91" t="s">
        <v>104</v>
      </c>
      <c r="K21" s="90"/>
      <c r="L21" s="365"/>
      <c r="M21" s="372"/>
      <c r="N21" s="376"/>
      <c r="O21" s="380"/>
      <c r="P21" s="372"/>
      <c r="Q21" s="372"/>
      <c r="R21" s="376"/>
      <c r="S21" s="385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</row>
    <row r="22" spans="2:245" ht="15" customHeight="1">
      <c r="B22" s="361" t="str">
        <f>I17</f>
        <v>Ｄ２位</v>
      </c>
      <c r="C22" s="351">
        <f>IF(C23="","",IF(C23&gt;E23,"○",IF(C23=E23,"△","×")))</f>
      </c>
      <c r="D22" s="352"/>
      <c r="E22" s="353"/>
      <c r="F22" s="354">
        <f>IF(F23="","",IF(F23&gt;H23,"○",IF(F23=H23,"△","×")))</f>
      </c>
      <c r="G22" s="352"/>
      <c r="H22" s="353"/>
      <c r="I22" s="388"/>
      <c r="J22" s="389"/>
      <c r="K22" s="402"/>
      <c r="L22" s="365"/>
      <c r="M22" s="372"/>
      <c r="N22" s="376"/>
      <c r="O22" s="380"/>
      <c r="P22" s="372"/>
      <c r="Q22" s="372"/>
      <c r="R22" s="376"/>
      <c r="S22" s="384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</row>
    <row r="23" spans="2:245" ht="15" customHeight="1">
      <c r="B23" s="363"/>
      <c r="C23" s="96">
        <f>IF(K19="","",K19)</f>
      </c>
      <c r="D23" s="97" t="s">
        <v>104</v>
      </c>
      <c r="E23" s="98">
        <f>IF(I19="","",I19)</f>
      </c>
      <c r="F23" s="98">
        <f>IF(K21="","",K21)</f>
      </c>
      <c r="G23" s="97" t="s">
        <v>104</v>
      </c>
      <c r="H23" s="98">
        <f>IF(I21="","",I21)</f>
      </c>
      <c r="I23" s="390"/>
      <c r="J23" s="391"/>
      <c r="K23" s="423"/>
      <c r="L23" s="367"/>
      <c r="M23" s="374"/>
      <c r="N23" s="378"/>
      <c r="O23" s="382"/>
      <c r="P23" s="374"/>
      <c r="Q23" s="374"/>
      <c r="R23" s="378"/>
      <c r="S23" s="422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</row>
    <row r="24" spans="2:19" s="77" customFormat="1" ht="13.5" customHeight="1">
      <c r="B24" s="79"/>
      <c r="C24" s="79"/>
      <c r="D24" s="79"/>
      <c r="E24" s="79"/>
      <c r="F24" s="79"/>
      <c r="G24" s="79"/>
      <c r="H24" s="80"/>
      <c r="I24" s="49"/>
      <c r="J24" s="102"/>
      <c r="P24" s="80"/>
      <c r="Q24" s="49"/>
      <c r="R24" s="49"/>
      <c r="S24" s="80"/>
    </row>
    <row r="26" spans="2:245" ht="19.5" customHeight="1">
      <c r="B26" s="335" t="s">
        <v>141</v>
      </c>
      <c r="C26" s="335"/>
      <c r="D26" s="335"/>
      <c r="E26" s="335"/>
      <c r="F26" s="335"/>
      <c r="G26" s="335"/>
      <c r="H26" s="335"/>
      <c r="L26" s="81"/>
      <c r="M26" s="81"/>
      <c r="N26" s="81"/>
      <c r="O26" s="81"/>
      <c r="P26" s="81"/>
      <c r="Q26" s="81"/>
      <c r="R26" s="81"/>
      <c r="S26" s="82" t="s">
        <v>142</v>
      </c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</row>
    <row r="27" spans="2:19" s="77" customFormat="1" ht="30" customHeight="1">
      <c r="B27" s="83" t="s">
        <v>95</v>
      </c>
      <c r="C27" s="336" t="str">
        <f>'組合せ'!C21</f>
        <v>Ｃ１位</v>
      </c>
      <c r="D27" s="337"/>
      <c r="E27" s="337"/>
      <c r="F27" s="337" t="str">
        <f>'組合せ'!D21</f>
        <v>Ｂ２位</v>
      </c>
      <c r="G27" s="337"/>
      <c r="H27" s="337"/>
      <c r="I27" s="337" t="str">
        <f>'組合せ'!E21</f>
        <v>Ａ３位</v>
      </c>
      <c r="J27" s="337"/>
      <c r="K27" s="337"/>
      <c r="L27" s="84" t="s">
        <v>96</v>
      </c>
      <c r="M27" s="85" t="s">
        <v>97</v>
      </c>
      <c r="N27" s="86" t="s">
        <v>98</v>
      </c>
      <c r="O27" s="87" t="s">
        <v>99</v>
      </c>
      <c r="P27" s="85" t="s">
        <v>100</v>
      </c>
      <c r="Q27" s="85" t="s">
        <v>101</v>
      </c>
      <c r="R27" s="88" t="s">
        <v>102</v>
      </c>
      <c r="S27" s="89" t="s">
        <v>103</v>
      </c>
    </row>
    <row r="28" spans="2:245" ht="15" customHeight="1">
      <c r="B28" s="359" t="str">
        <f>C27</f>
        <v>Ｃ１位</v>
      </c>
      <c r="C28" s="392"/>
      <c r="D28" s="393"/>
      <c r="E28" s="394"/>
      <c r="F28" s="339">
        <f>IF(F29="","",IF(F29&gt;H29,"○",IF(F29=H29,"△","×")))</f>
      </c>
      <c r="G28" s="340"/>
      <c r="H28" s="341"/>
      <c r="I28" s="342">
        <f>IF(I29="","",IF(I29&gt;K29,"○",IF(I29=K29,"△","×")))</f>
      </c>
      <c r="J28" s="343"/>
      <c r="K28" s="344"/>
      <c r="L28" s="364"/>
      <c r="M28" s="371"/>
      <c r="N28" s="375"/>
      <c r="O28" s="379"/>
      <c r="P28" s="371"/>
      <c r="Q28" s="371"/>
      <c r="R28" s="375"/>
      <c r="S28" s="383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</row>
    <row r="29" spans="2:245" ht="15" customHeight="1">
      <c r="B29" s="360"/>
      <c r="C29" s="395"/>
      <c r="D29" s="396"/>
      <c r="E29" s="397"/>
      <c r="F29" s="90"/>
      <c r="G29" s="91" t="s">
        <v>104</v>
      </c>
      <c r="H29" s="90"/>
      <c r="I29" s="90"/>
      <c r="J29" s="91" t="s">
        <v>104</v>
      </c>
      <c r="K29" s="90"/>
      <c r="L29" s="365"/>
      <c r="M29" s="372"/>
      <c r="N29" s="376"/>
      <c r="O29" s="380"/>
      <c r="P29" s="372"/>
      <c r="Q29" s="372"/>
      <c r="R29" s="376"/>
      <c r="S29" s="384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</row>
    <row r="30" spans="2:245" ht="15" customHeight="1">
      <c r="B30" s="360" t="str">
        <f>F27</f>
        <v>Ｂ２位</v>
      </c>
      <c r="C30" s="347">
        <f>IF(C31="","",IF(C31&gt;E31,"○",IF(C31=E31,"△","×")))</f>
      </c>
      <c r="D30" s="348"/>
      <c r="E30" s="349"/>
      <c r="F30" s="398"/>
      <c r="G30" s="399"/>
      <c r="H30" s="400"/>
      <c r="I30" s="350">
        <f>IF(I31="","",IF(I31&gt;K31,"○",IF(I31=K31,"△","×")))</f>
      </c>
      <c r="J30" s="348"/>
      <c r="K30" s="349"/>
      <c r="L30" s="365"/>
      <c r="M30" s="372"/>
      <c r="N30" s="376"/>
      <c r="O30" s="380"/>
      <c r="P30" s="372"/>
      <c r="Q30" s="372"/>
      <c r="R30" s="376"/>
      <c r="S30" s="385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</row>
    <row r="31" spans="2:245" ht="15" customHeight="1">
      <c r="B31" s="360"/>
      <c r="C31" s="94">
        <f>IF(H29="","",H29)</f>
      </c>
      <c r="D31" s="91" t="s">
        <v>104</v>
      </c>
      <c r="E31" s="90">
        <f>IF(F29="","",F29)</f>
      </c>
      <c r="F31" s="401"/>
      <c r="G31" s="396"/>
      <c r="H31" s="397"/>
      <c r="I31" s="90"/>
      <c r="J31" s="91" t="s">
        <v>104</v>
      </c>
      <c r="K31" s="90"/>
      <c r="L31" s="365"/>
      <c r="M31" s="372"/>
      <c r="N31" s="376"/>
      <c r="O31" s="380"/>
      <c r="P31" s="372"/>
      <c r="Q31" s="372"/>
      <c r="R31" s="376"/>
      <c r="S31" s="385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</row>
    <row r="32" spans="2:245" ht="15" customHeight="1">
      <c r="B32" s="361" t="str">
        <f>I27</f>
        <v>Ａ３位</v>
      </c>
      <c r="C32" s="351">
        <f>IF(C33="","",IF(C33&gt;E33,"○",IF(C33=E33,"△","×")))</f>
      </c>
      <c r="D32" s="352"/>
      <c r="E32" s="353"/>
      <c r="F32" s="354">
        <f>IF(F33="","",IF(F33&gt;H33,"○",IF(F33=H33,"△","×")))</f>
      </c>
      <c r="G32" s="352"/>
      <c r="H32" s="353"/>
      <c r="I32" s="388"/>
      <c r="J32" s="389"/>
      <c r="K32" s="402"/>
      <c r="L32" s="365"/>
      <c r="M32" s="372"/>
      <c r="N32" s="376"/>
      <c r="O32" s="380"/>
      <c r="P32" s="372"/>
      <c r="Q32" s="372"/>
      <c r="R32" s="376"/>
      <c r="S32" s="384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</row>
    <row r="33" spans="2:245" ht="15" customHeight="1">
      <c r="B33" s="363"/>
      <c r="C33" s="96">
        <f>IF(K29="","",K29)</f>
      </c>
      <c r="D33" s="97" t="s">
        <v>104</v>
      </c>
      <c r="E33" s="98">
        <f>IF(I29="","",I29)</f>
      </c>
      <c r="F33" s="98">
        <f>IF(K31="","",K31)</f>
      </c>
      <c r="G33" s="97" t="s">
        <v>104</v>
      </c>
      <c r="H33" s="98">
        <f>IF(I31="","",I31)</f>
      </c>
      <c r="I33" s="390"/>
      <c r="J33" s="391"/>
      <c r="K33" s="423"/>
      <c r="L33" s="367"/>
      <c r="M33" s="374"/>
      <c r="N33" s="378"/>
      <c r="O33" s="382"/>
      <c r="P33" s="374"/>
      <c r="Q33" s="374"/>
      <c r="R33" s="378"/>
      <c r="S33" s="422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</row>
    <row r="36" spans="2:245" ht="19.5" customHeight="1">
      <c r="B36" s="335" t="s">
        <v>143</v>
      </c>
      <c r="C36" s="335"/>
      <c r="D36" s="335"/>
      <c r="E36" s="335"/>
      <c r="F36" s="335"/>
      <c r="G36" s="335"/>
      <c r="H36" s="335"/>
      <c r="L36" s="81"/>
      <c r="M36" s="81"/>
      <c r="N36" s="81"/>
      <c r="O36" s="81"/>
      <c r="P36" s="81"/>
      <c r="Q36" s="81"/>
      <c r="R36" s="81"/>
      <c r="S36" s="82" t="s">
        <v>144</v>
      </c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</row>
    <row r="37" spans="2:19" s="77" customFormat="1" ht="30" customHeight="1">
      <c r="B37" s="83" t="s">
        <v>95</v>
      </c>
      <c r="C37" s="336" t="str">
        <f>'組合せ'!C22</f>
        <v>Ｄ１位</v>
      </c>
      <c r="D37" s="337"/>
      <c r="E37" s="337"/>
      <c r="F37" s="337" t="str">
        <f>'組合せ'!D22</f>
        <v>Ａ２位</v>
      </c>
      <c r="G37" s="337"/>
      <c r="H37" s="337"/>
      <c r="I37" s="337" t="str">
        <f>'組合せ'!E22</f>
        <v>Ｅ２位</v>
      </c>
      <c r="J37" s="337"/>
      <c r="K37" s="337"/>
      <c r="L37" s="84" t="s">
        <v>96</v>
      </c>
      <c r="M37" s="85" t="s">
        <v>97</v>
      </c>
      <c r="N37" s="86" t="s">
        <v>98</v>
      </c>
      <c r="O37" s="87" t="s">
        <v>99</v>
      </c>
      <c r="P37" s="85" t="s">
        <v>100</v>
      </c>
      <c r="Q37" s="85" t="s">
        <v>101</v>
      </c>
      <c r="R37" s="88" t="s">
        <v>102</v>
      </c>
      <c r="S37" s="89" t="s">
        <v>103</v>
      </c>
    </row>
    <row r="38" spans="2:245" ht="15" customHeight="1">
      <c r="B38" s="359" t="str">
        <f>C37</f>
        <v>Ｄ１位</v>
      </c>
      <c r="C38" s="392"/>
      <c r="D38" s="393"/>
      <c r="E38" s="394"/>
      <c r="F38" s="339">
        <f>IF(F39="","",IF(F39&gt;H39,"○",IF(F39=H39,"△","×")))</f>
      </c>
      <c r="G38" s="340"/>
      <c r="H38" s="341"/>
      <c r="I38" s="342">
        <f>IF(I39="","",IF(I39&gt;K39,"○",IF(I39=K39,"△","×")))</f>
      </c>
      <c r="J38" s="343"/>
      <c r="K38" s="344"/>
      <c r="L38" s="364"/>
      <c r="M38" s="371"/>
      <c r="N38" s="375"/>
      <c r="O38" s="379"/>
      <c r="P38" s="371"/>
      <c r="Q38" s="371"/>
      <c r="R38" s="375"/>
      <c r="S38" s="383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</row>
    <row r="39" spans="2:245" ht="15" customHeight="1">
      <c r="B39" s="360"/>
      <c r="C39" s="395"/>
      <c r="D39" s="396"/>
      <c r="E39" s="397"/>
      <c r="F39" s="90"/>
      <c r="G39" s="91" t="s">
        <v>104</v>
      </c>
      <c r="H39" s="90"/>
      <c r="I39" s="90"/>
      <c r="J39" s="91" t="s">
        <v>104</v>
      </c>
      <c r="K39" s="90"/>
      <c r="L39" s="365"/>
      <c r="M39" s="372"/>
      <c r="N39" s="376"/>
      <c r="O39" s="380"/>
      <c r="P39" s="372"/>
      <c r="Q39" s="372"/>
      <c r="R39" s="376"/>
      <c r="S39" s="384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</row>
    <row r="40" spans="2:245" ht="15" customHeight="1">
      <c r="B40" s="360" t="str">
        <f>F37</f>
        <v>Ａ２位</v>
      </c>
      <c r="C40" s="347">
        <f>IF(C41="","",IF(C41&gt;E41,"○",IF(C41=E41,"△","×")))</f>
      </c>
      <c r="D40" s="348"/>
      <c r="E40" s="349"/>
      <c r="F40" s="398"/>
      <c r="G40" s="399"/>
      <c r="H40" s="400"/>
      <c r="I40" s="350">
        <f>IF(I41="","",IF(I41&gt;K41,"○",IF(I41=K41,"△","×")))</f>
      </c>
      <c r="J40" s="348"/>
      <c r="K40" s="349"/>
      <c r="L40" s="365"/>
      <c r="M40" s="372"/>
      <c r="N40" s="376"/>
      <c r="O40" s="380"/>
      <c r="P40" s="372"/>
      <c r="Q40" s="372"/>
      <c r="R40" s="376"/>
      <c r="S40" s="385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</row>
    <row r="41" spans="2:245" ht="15" customHeight="1">
      <c r="B41" s="360"/>
      <c r="C41" s="94">
        <f>IF(H39="","",H39)</f>
      </c>
      <c r="D41" s="91" t="s">
        <v>104</v>
      </c>
      <c r="E41" s="90">
        <f>IF(F39="","",F39)</f>
      </c>
      <c r="F41" s="401"/>
      <c r="G41" s="396"/>
      <c r="H41" s="397"/>
      <c r="I41" s="90"/>
      <c r="J41" s="91" t="s">
        <v>104</v>
      </c>
      <c r="K41" s="90"/>
      <c r="L41" s="365"/>
      <c r="M41" s="372"/>
      <c r="N41" s="376"/>
      <c r="O41" s="380"/>
      <c r="P41" s="372"/>
      <c r="Q41" s="372"/>
      <c r="R41" s="376"/>
      <c r="S41" s="385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</row>
    <row r="42" spans="2:245" ht="15" customHeight="1">
      <c r="B42" s="361" t="str">
        <f>I37</f>
        <v>Ｅ２位</v>
      </c>
      <c r="C42" s="351">
        <f>IF(C43="","",IF(C43&gt;E43,"○",IF(C43=E43,"△","×")))</f>
      </c>
      <c r="D42" s="352"/>
      <c r="E42" s="353"/>
      <c r="F42" s="354">
        <f>IF(F43="","",IF(F43&gt;H43,"○",IF(F43=H43,"△","×")))</f>
      </c>
      <c r="G42" s="352"/>
      <c r="H42" s="353"/>
      <c r="I42" s="388"/>
      <c r="J42" s="389"/>
      <c r="K42" s="402"/>
      <c r="L42" s="365"/>
      <c r="M42" s="372"/>
      <c r="N42" s="376"/>
      <c r="O42" s="380"/>
      <c r="P42" s="372"/>
      <c r="Q42" s="372"/>
      <c r="R42" s="376"/>
      <c r="S42" s="384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</row>
    <row r="43" spans="2:245" ht="15" customHeight="1">
      <c r="B43" s="363"/>
      <c r="C43" s="96">
        <f>IF(K39="","",K39)</f>
      </c>
      <c r="D43" s="97" t="s">
        <v>104</v>
      </c>
      <c r="E43" s="98">
        <f>IF(I39="","",I39)</f>
      </c>
      <c r="F43" s="98">
        <f>IF(K41="","",K41)</f>
      </c>
      <c r="G43" s="97" t="s">
        <v>104</v>
      </c>
      <c r="H43" s="98">
        <f>IF(I41="","",I41)</f>
      </c>
      <c r="I43" s="390"/>
      <c r="J43" s="391"/>
      <c r="K43" s="423"/>
      <c r="L43" s="367"/>
      <c r="M43" s="374"/>
      <c r="N43" s="378"/>
      <c r="O43" s="382"/>
      <c r="P43" s="374"/>
      <c r="Q43" s="374"/>
      <c r="R43" s="378"/>
      <c r="S43" s="422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</row>
  </sheetData>
  <sheetProtection/>
  <mergeCells count="162">
    <mergeCell ref="F40:H41"/>
    <mergeCell ref="I42:K43"/>
    <mergeCell ref="S28:S29"/>
    <mergeCell ref="S30:S31"/>
    <mergeCell ref="S32:S33"/>
    <mergeCell ref="S38:S39"/>
    <mergeCell ref="S40:S41"/>
    <mergeCell ref="S42:S43"/>
    <mergeCell ref="S8:S9"/>
    <mergeCell ref="S10:S11"/>
    <mergeCell ref="S12:S13"/>
    <mergeCell ref="S18:S19"/>
    <mergeCell ref="S20:S21"/>
    <mergeCell ref="S22:S23"/>
    <mergeCell ref="R28:R29"/>
    <mergeCell ref="R30:R31"/>
    <mergeCell ref="R32:R33"/>
    <mergeCell ref="R38:R39"/>
    <mergeCell ref="R40:R41"/>
    <mergeCell ref="R42:R43"/>
    <mergeCell ref="R8:R9"/>
    <mergeCell ref="R10:R11"/>
    <mergeCell ref="R12:R13"/>
    <mergeCell ref="R18:R19"/>
    <mergeCell ref="R20:R21"/>
    <mergeCell ref="R22:R23"/>
    <mergeCell ref="Q28:Q29"/>
    <mergeCell ref="Q30:Q31"/>
    <mergeCell ref="Q32:Q33"/>
    <mergeCell ref="Q38:Q39"/>
    <mergeCell ref="Q40:Q41"/>
    <mergeCell ref="Q42:Q43"/>
    <mergeCell ref="Q8:Q9"/>
    <mergeCell ref="Q10:Q11"/>
    <mergeCell ref="Q12:Q13"/>
    <mergeCell ref="Q18:Q19"/>
    <mergeCell ref="Q20:Q21"/>
    <mergeCell ref="Q22:Q23"/>
    <mergeCell ref="P28:P29"/>
    <mergeCell ref="P30:P31"/>
    <mergeCell ref="P32:P33"/>
    <mergeCell ref="P38:P39"/>
    <mergeCell ref="P40:P41"/>
    <mergeCell ref="P42:P43"/>
    <mergeCell ref="P8:P9"/>
    <mergeCell ref="P10:P11"/>
    <mergeCell ref="P12:P13"/>
    <mergeCell ref="P18:P19"/>
    <mergeCell ref="P20:P21"/>
    <mergeCell ref="P22:P23"/>
    <mergeCell ref="O28:O29"/>
    <mergeCell ref="O30:O31"/>
    <mergeCell ref="O32:O33"/>
    <mergeCell ref="O38:O39"/>
    <mergeCell ref="O40:O41"/>
    <mergeCell ref="O42:O43"/>
    <mergeCell ref="O8:O9"/>
    <mergeCell ref="O10:O11"/>
    <mergeCell ref="O12:O13"/>
    <mergeCell ref="O18:O19"/>
    <mergeCell ref="O20:O21"/>
    <mergeCell ref="O22:O23"/>
    <mergeCell ref="N28:N29"/>
    <mergeCell ref="N30:N31"/>
    <mergeCell ref="N32:N33"/>
    <mergeCell ref="N38:N39"/>
    <mergeCell ref="N40:N41"/>
    <mergeCell ref="N42:N43"/>
    <mergeCell ref="N8:N9"/>
    <mergeCell ref="N10:N11"/>
    <mergeCell ref="N12:N13"/>
    <mergeCell ref="N18:N19"/>
    <mergeCell ref="N20:N21"/>
    <mergeCell ref="N22:N23"/>
    <mergeCell ref="M28:M29"/>
    <mergeCell ref="M30:M31"/>
    <mergeCell ref="M32:M33"/>
    <mergeCell ref="M38:M39"/>
    <mergeCell ref="M40:M41"/>
    <mergeCell ref="M42:M43"/>
    <mergeCell ref="M8:M9"/>
    <mergeCell ref="M10:M11"/>
    <mergeCell ref="M12:M13"/>
    <mergeCell ref="M18:M19"/>
    <mergeCell ref="M20:M21"/>
    <mergeCell ref="M22:M23"/>
    <mergeCell ref="L28:L29"/>
    <mergeCell ref="L30:L31"/>
    <mergeCell ref="L32:L33"/>
    <mergeCell ref="L38:L39"/>
    <mergeCell ref="L40:L41"/>
    <mergeCell ref="L42:L43"/>
    <mergeCell ref="L8:L9"/>
    <mergeCell ref="L10:L11"/>
    <mergeCell ref="L12:L13"/>
    <mergeCell ref="L18:L19"/>
    <mergeCell ref="L20:L21"/>
    <mergeCell ref="L22:L23"/>
    <mergeCell ref="B28:B29"/>
    <mergeCell ref="B30:B31"/>
    <mergeCell ref="B32:B33"/>
    <mergeCell ref="B38:B39"/>
    <mergeCell ref="B40:B41"/>
    <mergeCell ref="B42:B43"/>
    <mergeCell ref="C40:E40"/>
    <mergeCell ref="I40:K40"/>
    <mergeCell ref="C42:E42"/>
    <mergeCell ref="F42:H42"/>
    <mergeCell ref="B8:B9"/>
    <mergeCell ref="B10:B11"/>
    <mergeCell ref="B12:B13"/>
    <mergeCell ref="B18:B19"/>
    <mergeCell ref="B20:B21"/>
    <mergeCell ref="B22:B23"/>
    <mergeCell ref="B36:H36"/>
    <mergeCell ref="C37:E37"/>
    <mergeCell ref="F37:H37"/>
    <mergeCell ref="I37:K37"/>
    <mergeCell ref="F38:H38"/>
    <mergeCell ref="I38:K38"/>
    <mergeCell ref="C38:E39"/>
    <mergeCell ref="F28:H28"/>
    <mergeCell ref="I28:K28"/>
    <mergeCell ref="C30:E30"/>
    <mergeCell ref="I30:K30"/>
    <mergeCell ref="C32:E32"/>
    <mergeCell ref="F32:H32"/>
    <mergeCell ref="C28:E29"/>
    <mergeCell ref="F30:H31"/>
    <mergeCell ref="I32:K33"/>
    <mergeCell ref="C20:E20"/>
    <mergeCell ref="I20:K20"/>
    <mergeCell ref="C22:E22"/>
    <mergeCell ref="F22:H22"/>
    <mergeCell ref="B26:H26"/>
    <mergeCell ref="C27:E27"/>
    <mergeCell ref="F27:H27"/>
    <mergeCell ref="I27:K27"/>
    <mergeCell ref="F20:H21"/>
    <mergeCell ref="I22:K23"/>
    <mergeCell ref="B16:H16"/>
    <mergeCell ref="C17:E17"/>
    <mergeCell ref="F17:H17"/>
    <mergeCell ref="I17:K17"/>
    <mergeCell ref="F18:H18"/>
    <mergeCell ref="I18:K18"/>
    <mergeCell ref="C18:E19"/>
    <mergeCell ref="F8:H8"/>
    <mergeCell ref="I8:K8"/>
    <mergeCell ref="C10:E10"/>
    <mergeCell ref="I10:K10"/>
    <mergeCell ref="C12:E12"/>
    <mergeCell ref="F12:H12"/>
    <mergeCell ref="C8:E9"/>
    <mergeCell ref="F10:H11"/>
    <mergeCell ref="I12:K13"/>
    <mergeCell ref="B2:S2"/>
    <mergeCell ref="B4:S4"/>
    <mergeCell ref="B6:H6"/>
    <mergeCell ref="C7:E7"/>
    <mergeCell ref="F7:H7"/>
    <mergeCell ref="I7:K7"/>
  </mergeCells>
  <printOptions horizontalCentered="1"/>
  <pageMargins left="0.4326388888888889" right="0.39375" top="0.5111111111111111" bottom="0.2361111111111111" header="0.39375" footer="0.15694444444444444"/>
  <pageSetup fitToHeight="1" fitToWidth="1"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S26"/>
  <sheetViews>
    <sheetView zoomScale="75" zoomScaleNormal="75" zoomScalePageLayoutView="0" workbookViewId="0" topLeftCell="A1">
      <selection activeCell="S9" sqref="S9"/>
    </sheetView>
  </sheetViews>
  <sheetFormatPr defaultColWidth="8.796875" defaultRowHeight="15"/>
  <cols>
    <col min="1" max="1" width="3" style="0" customWidth="1"/>
    <col min="2" max="15" width="5.59765625" style="0" customWidth="1"/>
    <col min="16" max="16384" width="8.69921875" style="0" customWidth="1"/>
  </cols>
  <sheetData>
    <row r="1" ht="6" customHeight="1"/>
    <row r="2" spans="2:19" s="215" customFormat="1" ht="31.5" customHeight="1">
      <c r="B2" s="333" t="s">
        <v>0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101"/>
      <c r="Q2" s="101"/>
      <c r="R2" s="101"/>
      <c r="S2" s="101"/>
    </row>
    <row r="3" spans="2:19" s="215" customFormat="1" ht="31.5" customHeight="1"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</row>
    <row r="4" spans="2:15" s="215" customFormat="1" ht="24" customHeight="1">
      <c r="B4" s="424" t="s">
        <v>145</v>
      </c>
      <c r="C4" s="425"/>
      <c r="D4" s="425"/>
      <c r="E4" s="425"/>
      <c r="F4" s="425"/>
      <c r="G4" s="425"/>
      <c r="H4" s="425"/>
      <c r="I4" s="425"/>
      <c r="J4" s="425"/>
      <c r="K4" s="425"/>
      <c r="L4" s="426"/>
      <c r="M4" s="426"/>
      <c r="N4" s="426"/>
      <c r="O4" s="426"/>
    </row>
    <row r="5" spans="2:15" s="215" customFormat="1" ht="24" customHeight="1">
      <c r="B5" s="216"/>
      <c r="C5" s="49"/>
      <c r="D5" s="49"/>
      <c r="E5" s="49"/>
      <c r="F5" s="49"/>
      <c r="G5" s="49"/>
      <c r="H5" s="49"/>
      <c r="I5" s="49"/>
      <c r="J5" s="49"/>
      <c r="K5" s="49"/>
      <c r="L5" s="217"/>
      <c r="M5" s="217"/>
      <c r="N5" s="217"/>
      <c r="O5" s="217"/>
    </row>
    <row r="6" spans="2:15" s="215" customFormat="1" ht="22.5" customHeight="1">
      <c r="B6" s="427" t="s">
        <v>146</v>
      </c>
      <c r="C6" s="428"/>
      <c r="D6" s="428"/>
      <c r="E6" s="428"/>
      <c r="F6" s="428"/>
      <c r="G6" s="428"/>
      <c r="H6" s="428"/>
      <c r="I6" s="428"/>
      <c r="J6" s="428"/>
      <c r="K6" s="428"/>
      <c r="L6" s="426"/>
      <c r="M6" s="426"/>
      <c r="N6" s="426"/>
      <c r="O6" s="426"/>
    </row>
    <row r="7" spans="2:15" s="215" customFormat="1" ht="22.5" customHeight="1"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7"/>
      <c r="M7" s="217"/>
      <c r="N7" s="217"/>
      <c r="O7" s="217"/>
    </row>
    <row r="8" ht="18" customHeight="1"/>
    <row r="9" spans="2:14" ht="19.5" customHeight="1">
      <c r="B9" s="222"/>
      <c r="F9" s="226"/>
      <c r="G9" s="226"/>
      <c r="H9" s="226"/>
      <c r="I9" s="225"/>
      <c r="J9" s="226"/>
      <c r="K9" s="226"/>
      <c r="L9" s="226"/>
      <c r="M9" s="226"/>
      <c r="N9" s="226"/>
    </row>
    <row r="10" spans="2:13" ht="19.5" customHeight="1">
      <c r="B10" s="227"/>
      <c r="C10" s="226"/>
      <c r="E10" s="224"/>
      <c r="F10" s="228"/>
      <c r="G10" s="228"/>
      <c r="H10" s="429" t="s">
        <v>67</v>
      </c>
      <c r="I10" s="429"/>
      <c r="J10" s="228"/>
      <c r="K10" s="228"/>
      <c r="L10" s="238"/>
      <c r="M10" s="226"/>
    </row>
    <row r="11" spans="2:13" ht="19.5" customHeight="1">
      <c r="B11" s="227"/>
      <c r="C11" s="226"/>
      <c r="E11" s="225"/>
      <c r="F11" s="226"/>
      <c r="G11" s="226"/>
      <c r="H11" s="226"/>
      <c r="I11" s="226"/>
      <c r="J11" s="226"/>
      <c r="K11" s="226"/>
      <c r="L11" s="230"/>
      <c r="M11" s="226"/>
    </row>
    <row r="12" spans="2:13" ht="19.5" customHeight="1">
      <c r="B12" s="227"/>
      <c r="C12" s="226"/>
      <c r="E12" s="225"/>
      <c r="F12" s="226"/>
      <c r="G12" s="226"/>
      <c r="H12" s="226"/>
      <c r="I12" s="242"/>
      <c r="J12" s="226"/>
      <c r="K12" s="226"/>
      <c r="L12" s="230"/>
      <c r="M12" s="226"/>
    </row>
    <row r="13" spans="2:14" ht="19.5" customHeight="1">
      <c r="B13" s="227"/>
      <c r="C13" s="223"/>
      <c r="E13" s="225"/>
      <c r="F13" s="241"/>
      <c r="G13" s="240"/>
      <c r="H13" s="430" t="s">
        <v>70</v>
      </c>
      <c r="I13" s="430"/>
      <c r="J13" s="240"/>
      <c r="K13" s="239"/>
      <c r="L13" s="230"/>
      <c r="M13" s="223"/>
      <c r="N13" s="223"/>
    </row>
    <row r="14" spans="2:14" ht="19.5" customHeight="1">
      <c r="B14" s="229"/>
      <c r="C14" s="228"/>
      <c r="D14" s="429" t="s">
        <v>60</v>
      </c>
      <c r="E14" s="429"/>
      <c r="F14" s="230"/>
      <c r="K14" s="224"/>
      <c r="L14" s="429" t="s">
        <v>64</v>
      </c>
      <c r="M14" s="429"/>
      <c r="N14" s="230"/>
    </row>
    <row r="15" spans="2:14" ht="19.5" customHeight="1">
      <c r="B15" s="229"/>
      <c r="C15" s="226"/>
      <c r="D15" s="313"/>
      <c r="E15" s="313"/>
      <c r="F15" s="237"/>
      <c r="G15" s="104"/>
      <c r="H15" s="104"/>
      <c r="I15" s="104"/>
      <c r="J15" s="104"/>
      <c r="K15" s="236"/>
      <c r="L15" s="313"/>
      <c r="M15" s="313"/>
      <c r="N15" s="230"/>
    </row>
    <row r="16" spans="2:14" ht="19.5" customHeight="1">
      <c r="B16" s="229"/>
      <c r="C16" s="226"/>
      <c r="F16" s="230"/>
      <c r="K16" s="225"/>
      <c r="N16" s="230"/>
    </row>
    <row r="17" spans="2:15" ht="19.5" customHeight="1">
      <c r="B17" s="431" t="s">
        <v>147</v>
      </c>
      <c r="C17" s="432"/>
      <c r="F17" s="431" t="s">
        <v>148</v>
      </c>
      <c r="G17" s="432"/>
      <c r="J17" s="431" t="s">
        <v>149</v>
      </c>
      <c r="K17" s="432"/>
      <c r="N17" s="431" t="s">
        <v>150</v>
      </c>
      <c r="O17" s="432"/>
    </row>
    <row r="18" spans="2:15" ht="19.5" customHeight="1">
      <c r="B18" s="433"/>
      <c r="C18" s="434"/>
      <c r="F18" s="433"/>
      <c r="G18" s="434"/>
      <c r="J18" s="433"/>
      <c r="K18" s="434"/>
      <c r="N18" s="433"/>
      <c r="O18" s="434"/>
    </row>
    <row r="19" spans="2:15" ht="19.5" customHeight="1">
      <c r="B19" s="433"/>
      <c r="C19" s="434"/>
      <c r="F19" s="433"/>
      <c r="G19" s="434"/>
      <c r="J19" s="433"/>
      <c r="K19" s="434"/>
      <c r="N19" s="433"/>
      <c r="O19" s="434"/>
    </row>
    <row r="20" spans="2:15" ht="19.5" customHeight="1">
      <c r="B20" s="433"/>
      <c r="C20" s="434"/>
      <c r="F20" s="433"/>
      <c r="G20" s="434"/>
      <c r="J20" s="433"/>
      <c r="K20" s="434"/>
      <c r="N20" s="433"/>
      <c r="O20" s="434"/>
    </row>
    <row r="21" spans="2:15" ht="19.5" customHeight="1">
      <c r="B21" s="433"/>
      <c r="C21" s="434"/>
      <c r="F21" s="433"/>
      <c r="G21" s="434"/>
      <c r="J21" s="433"/>
      <c r="K21" s="434"/>
      <c r="N21" s="433"/>
      <c r="O21" s="434"/>
    </row>
    <row r="22" spans="2:15" ht="19.5" customHeight="1">
      <c r="B22" s="435"/>
      <c r="C22" s="436"/>
      <c r="D22" s="220"/>
      <c r="E22" s="220"/>
      <c r="F22" s="435"/>
      <c r="G22" s="436"/>
      <c r="H22" s="220"/>
      <c r="I22" s="220"/>
      <c r="J22" s="435"/>
      <c r="K22" s="436"/>
      <c r="L22" s="220"/>
      <c r="M22" s="220"/>
      <c r="N22" s="435"/>
      <c r="O22" s="436"/>
    </row>
    <row r="23" spans="3:14" ht="19.5" customHeight="1">
      <c r="C23" s="220"/>
      <c r="D23" s="220"/>
      <c r="E23" s="220"/>
      <c r="F23" s="220"/>
      <c r="G23" s="220"/>
      <c r="H23" s="220"/>
      <c r="I23" s="220"/>
      <c r="J23" s="220"/>
      <c r="K23" s="220"/>
      <c r="L23" s="221"/>
      <c r="M23" s="221"/>
      <c r="N23" s="221"/>
    </row>
    <row r="24" spans="3:14" ht="19.5" customHeight="1"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221"/>
      <c r="N24" s="221"/>
    </row>
    <row r="25" spans="3:14" ht="18" customHeight="1">
      <c r="C25" s="220"/>
      <c r="D25" s="220"/>
      <c r="E25" s="220"/>
      <c r="F25" s="220"/>
      <c r="G25" s="220"/>
      <c r="H25" s="220"/>
      <c r="I25" s="220"/>
      <c r="J25" s="220"/>
      <c r="K25" s="220"/>
      <c r="L25" s="221"/>
      <c r="M25" s="221"/>
      <c r="N25" s="221"/>
    </row>
    <row r="26" spans="2:14" ht="18" customHeight="1">
      <c r="B26" s="235" t="s">
        <v>151</v>
      </c>
      <c r="D26" s="234"/>
      <c r="E26" s="231"/>
      <c r="F26" s="232"/>
      <c r="G26" s="232"/>
      <c r="H26" s="232"/>
      <c r="I26" s="232"/>
      <c r="J26" s="232"/>
      <c r="K26" s="232"/>
      <c r="L26" s="233"/>
      <c r="M26" s="233"/>
      <c r="N26" s="221"/>
    </row>
  </sheetData>
  <sheetProtection/>
  <mergeCells count="13">
    <mergeCell ref="D15:E15"/>
    <mergeCell ref="L15:M15"/>
    <mergeCell ref="B17:C22"/>
    <mergeCell ref="F17:G22"/>
    <mergeCell ref="J17:K22"/>
    <mergeCell ref="N17:O22"/>
    <mergeCell ref="B2:O2"/>
    <mergeCell ref="B4:O4"/>
    <mergeCell ref="B6:O6"/>
    <mergeCell ref="H10:I10"/>
    <mergeCell ref="H13:I13"/>
    <mergeCell ref="D14:E14"/>
    <mergeCell ref="L14:M14"/>
  </mergeCells>
  <printOptions horizontalCentered="1"/>
  <pageMargins left="0.5506944444444445" right="0.5798611111111112" top="0.7479166666666667" bottom="0.7083333333333334" header="0.5111111111111111" footer="0.5111111111111111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" defaultRowHeight="1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T.Ishigami</dc:creator>
  <cp:keywords/>
  <dc:description/>
  <cp:lastModifiedBy>Atsuhiko2012</cp:lastModifiedBy>
  <cp:lastPrinted>2014-12-26T03:21:59Z</cp:lastPrinted>
  <dcterms:created xsi:type="dcterms:W3CDTF">2009-02-12T11:53:36Z</dcterms:created>
  <dcterms:modified xsi:type="dcterms:W3CDTF">2020-01-07T22:55:16Z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